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CARPETA PUBLICACION PAGINA CORPOCESAR\"/>
    </mc:Choice>
  </mc:AlternateContent>
  <xr:revisionPtr revIDLastSave="0" documentId="13_ncr:1_{047C6E7A-0B25-43B3-A4B3-42C7539F21E5}" xr6:coauthVersionLast="38" xr6:coauthVersionMax="38" xr10:uidLastSave="{00000000-0000-0000-0000-000000000000}"/>
  <bookViews>
    <workbookView xWindow="0" yWindow="0" windowWidth="24000" windowHeight="9630" xr2:uid="{00000000-000D-0000-FFFF-FFFF00000000}"/>
  </bookViews>
  <sheets>
    <sheet name="TRAMOS" sheetId="3" r:id="rId1"/>
    <sheet name="LINEA BASE" sheetId="5" r:id="rId2"/>
  </sheets>
  <definedNames>
    <definedName name="_xlnm.Print_Area" localSheetId="1">'LINEA BASE'!$A$1:$H$169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9" i="5" l="1"/>
  <c r="G169" i="5"/>
  <c r="H50" i="5"/>
  <c r="G50" i="5"/>
  <c r="H102" i="5"/>
  <c r="G102" i="5"/>
  <c r="H23" i="5"/>
  <c r="G23" i="5"/>
  <c r="H28" i="5"/>
  <c r="G28" i="5"/>
  <c r="H25" i="5"/>
  <c r="G25" i="5"/>
  <c r="H157" i="5"/>
  <c r="G157" i="5"/>
  <c r="H155" i="5"/>
  <c r="G155" i="5"/>
  <c r="H153" i="5"/>
  <c r="G153" i="5"/>
  <c r="H151" i="5"/>
  <c r="G151" i="5"/>
  <c r="H149" i="5"/>
  <c r="G149" i="5"/>
  <c r="H147" i="5"/>
  <c r="G147" i="5"/>
  <c r="H144" i="5"/>
  <c r="G144" i="5"/>
  <c r="H142" i="5"/>
  <c r="G142" i="5"/>
  <c r="H140" i="5"/>
  <c r="G140" i="5"/>
  <c r="H138" i="5"/>
  <c r="G138" i="5"/>
  <c r="H136" i="5"/>
  <c r="G136" i="5"/>
  <c r="H134" i="5"/>
  <c r="G134" i="5"/>
  <c r="H132" i="5"/>
  <c r="G132" i="5"/>
  <c r="H130" i="5"/>
  <c r="G130" i="5"/>
  <c r="H128" i="5"/>
  <c r="G128" i="5"/>
  <c r="H126" i="5"/>
  <c r="G126" i="5"/>
  <c r="H123" i="5"/>
  <c r="G123" i="5"/>
  <c r="H120" i="5"/>
  <c r="G120" i="5"/>
  <c r="H117" i="5"/>
  <c r="G117" i="5"/>
  <c r="H115" i="5"/>
  <c r="G115" i="5"/>
  <c r="H113" i="5"/>
  <c r="G113" i="5"/>
  <c r="H110" i="5"/>
  <c r="G110" i="5"/>
  <c r="H108" i="5"/>
  <c r="G108" i="5"/>
  <c r="H106" i="5"/>
  <c r="G106" i="5"/>
  <c r="H104" i="5"/>
  <c r="G104" i="5"/>
  <c r="H99" i="5"/>
  <c r="G99" i="5"/>
  <c r="H97" i="5"/>
  <c r="G97" i="5"/>
  <c r="H95" i="5"/>
  <c r="G95" i="5"/>
  <c r="H91" i="5"/>
  <c r="G91" i="5"/>
  <c r="H89" i="5"/>
  <c r="G89" i="5"/>
  <c r="H87" i="5"/>
  <c r="G87" i="5"/>
  <c r="H81" i="5"/>
  <c r="G81" i="5"/>
  <c r="H78" i="5"/>
  <c r="G78" i="5"/>
  <c r="G76" i="5"/>
  <c r="H76" i="5"/>
  <c r="H72" i="5"/>
  <c r="G72" i="5"/>
  <c r="H69" i="5"/>
  <c r="G69" i="5"/>
  <c r="G67" i="5"/>
  <c r="H67" i="5"/>
  <c r="H84" i="5"/>
  <c r="G84" i="5"/>
  <c r="H63" i="5"/>
  <c r="G63" i="5"/>
  <c r="H61" i="5"/>
  <c r="G61" i="5"/>
  <c r="H58" i="5"/>
  <c r="G58" i="5"/>
  <c r="H54" i="5"/>
  <c r="G54" i="5"/>
  <c r="H47" i="5"/>
  <c r="G47" i="5"/>
  <c r="H45" i="5"/>
  <c r="G45" i="5"/>
  <c r="H42" i="5"/>
  <c r="G42" i="5"/>
  <c r="H39" i="5"/>
  <c r="G39" i="5"/>
  <c r="H37" i="5"/>
  <c r="G37" i="5"/>
  <c r="H35" i="5"/>
  <c r="G35" i="5"/>
  <c r="H32" i="5"/>
  <c r="G32" i="5"/>
  <c r="H20" i="5"/>
  <c r="G20" i="5"/>
  <c r="H18" i="5"/>
  <c r="G18" i="5"/>
  <c r="H16" i="5"/>
  <c r="G16" i="5"/>
  <c r="H14" i="5"/>
  <c r="G14" i="5"/>
  <c r="H12" i="5"/>
  <c r="G12" i="5"/>
  <c r="H10" i="5"/>
  <c r="G10" i="5"/>
  <c r="H8" i="5"/>
  <c r="G8" i="5"/>
  <c r="H6" i="5"/>
  <c r="G6" i="5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l="1"/>
  <c r="A46" i="3" s="1"/>
  <c r="A47" i="3" s="1"/>
  <c r="A48" i="3" s="1"/>
  <c r="A49" i="3" s="1"/>
  <c r="A50" i="3" l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l="1"/>
  <c r="A64" i="3" s="1"/>
  <c r="A65" i="3" s="1"/>
  <c r="A66" i="3" s="1"/>
  <c r="A67" i="3" s="1"/>
  <c r="A68" i="3" s="1"/>
  <c r="A69" i="3" s="1"/>
  <c r="A70" i="3" s="1"/>
  <c r="A71" i="3" s="1"/>
  <c r="A72" i="3" l="1"/>
  <c r="A73" i="3" s="1"/>
  <c r="A74" i="3" s="1"/>
  <c r="A75" i="3" s="1"/>
  <c r="A76" i="3" s="1"/>
  <c r="A77" i="3" s="1"/>
  <c r="A78" i="3" s="1"/>
  <c r="A79" i="3" s="1"/>
  <c r="A80" i="3" s="1"/>
  <c r="A81" i="3" s="1"/>
  <c r="A82" i="3" s="1"/>
</calcChain>
</file>

<file path=xl/sharedStrings.xml><?xml version="1.0" encoding="utf-8"?>
<sst xmlns="http://schemas.openxmlformats.org/spreadsheetml/2006/main" count="763" uniqueCount="427">
  <si>
    <t>INSTITUTO PENITENCIARIO Y CARCELARIO DE ALTA Y MEDIANA SEGURIDAD DE VALLEDUPAR - INPEC</t>
  </si>
  <si>
    <t>SST</t>
  </si>
  <si>
    <t>TRAMO AGUACHICA</t>
  </si>
  <si>
    <t>FRESKALECHE S.A</t>
  </si>
  <si>
    <t>TRAMO BECERRIL</t>
  </si>
  <si>
    <t>TRAMO BOSCONIA</t>
  </si>
  <si>
    <t>EXTRACTORA PALMARIGUANI S.A.</t>
  </si>
  <si>
    <t>PALMAS SICARARE S.A.S</t>
  </si>
  <si>
    <t>EXTRACTORA SICARARE S.A.S.</t>
  </si>
  <si>
    <t>TRAMO EL PASO</t>
  </si>
  <si>
    <t>PALMAGRO S.A</t>
  </si>
  <si>
    <t>COOLECHERA LTDA</t>
  </si>
  <si>
    <t>TRAMO GAMARRA</t>
  </si>
  <si>
    <t>CABECERA MUNICIPAL GONZALEZ</t>
  </si>
  <si>
    <t>TRAMO GONZALEZ</t>
  </si>
  <si>
    <t>TRAMO LA GLORIA</t>
  </si>
  <si>
    <t>TRAMO PELAYA</t>
  </si>
  <si>
    <t>TRAMO SAN ALBERTO</t>
  </si>
  <si>
    <t>TRAMO SAN MARTIN</t>
  </si>
  <si>
    <t>PALMAS DEL CESAR S.A</t>
  </si>
  <si>
    <t>TRAMO TAMALAMEQUE</t>
  </si>
  <si>
    <t>EMPRESA DE SERVICIOS PUBLICOS DE LA JAGUA DE IBIRICO E.S.P  A.A.A</t>
  </si>
  <si>
    <t>No. DEL TRAMO</t>
  </si>
  <si>
    <t xml:space="preserve">TRAMO </t>
  </si>
  <si>
    <t>RIO CESAR</t>
  </si>
  <si>
    <t xml:space="preserve"> GENERICOS LIMPIOS DE VERTIMIENTO</t>
  </si>
  <si>
    <t xml:space="preserve">CORRIENTE </t>
  </si>
  <si>
    <t>TODOS LOS CUERPOS DE AGUA NO AFECTADOS POR VERTIMIENTO</t>
  </si>
  <si>
    <t xml:space="preserve">TODOS LOS CUERPOS DE AGUA  AFECTADOS POR VERTIMIENTO DOMESTICOS </t>
  </si>
  <si>
    <t>GENERICOS AFECTADOS POR VERTIMIENTO DOMESTICOS.</t>
  </si>
  <si>
    <t>GENERICOS AFECTADOS POR VERTIMIENTOS DE ACTIVIDAD MINERIA</t>
  </si>
  <si>
    <t>TODOS LOS CUERPOS DE AGUA  AFECTADOS POR VERTIMIENTO ACTIVIDAD MINERIA</t>
  </si>
  <si>
    <t>GENERICOS AFECTADOS POR VERTIMIENTOS DE ACTIVIDAD HIDROCARBUROS</t>
  </si>
  <si>
    <t>TODOS LOS CUERPOS DE AGUA  AFECTADOS POR VERTIMIENTO ACTIVIDAD RELACIONADA CON HIDROCARBUROS</t>
  </si>
  <si>
    <t>GENERICOS AFECTADOS POR VERTIMIENTOS AGROINDUSTRIAL EN ESPECIAL (EXTRACCIÓN DE ACEITE DE ORIGEN VEGETAL).</t>
  </si>
  <si>
    <t xml:space="preserve">TRAMOS GENERICOS AFECTADOS POR VERTIMIENTOS AGROINDUSTRIAL EN ESPECIAL (BENEFICIO Y CRIA DE OVINOS, CAPRINOS, BOVINOS, BUFALINOS, CAPRINO, PORCINO Y AVES DE CORRAL  ) </t>
  </si>
  <si>
    <t>TODOS LOS TRAMOS AFECTADOS POR VERTIMIENTOS LÍQUIDOS PUNTUALES NO DOMESTICOS PRODUCTO DE LA ACTIVIDAD (BENEFICIO Y CRIA DE OVINOS, CAPRINOS, BOVINOS, BUFALINOS, CAPRINO, PORCINO Y AVES DE CORRAL  )</t>
  </si>
  <si>
    <t>TODOS LOS TRAMOS AFECTADOS POR VERTIMIENTOS LÍQUIDOS PUNTUALES NO DOMESTICOS PRODUCTO DE LA ACTIVIDAD (ELABORACION DE PRODUCTOS ALIMENTICIOS Y BEBIDAS)</t>
  </si>
  <si>
    <t xml:space="preserve">TRAMOS GENERICOS AFECTADOS POR VERTIMIENTOS NO DOMESTICOS EN ESPECIAL (ELABORACION DE PRODUCTOS ALIMENTICIOS Y BEBIDAS) </t>
  </si>
  <si>
    <t xml:space="preserve">SUBTRAMO </t>
  </si>
  <si>
    <t xml:space="preserve">TRAMO RIO CESAR </t>
  </si>
  <si>
    <t>SUBTRAMO: DESDE N: 10°38´41.3" W:073°04´56.5" CORREGIMIENTO DE VERACRUZ HASTA N: 10°31´48.4" W:073°08´10.2" CORREGIMIENTO DE GUACOCHITO</t>
  </si>
  <si>
    <t>RIO LOS CLAVOS</t>
  </si>
  <si>
    <t>RIO AGUA BLANCAS</t>
  </si>
  <si>
    <t>TRAMO RIO CESAR</t>
  </si>
  <si>
    <t>SUBTRAMO RIO MARIANGOLA</t>
  </si>
  <si>
    <t>RIO MARIANGOLA</t>
  </si>
  <si>
    <t>SUBTRAMO CAÑO ZAGARRIGA</t>
  </si>
  <si>
    <t>CAÑO ZAGARRIGA</t>
  </si>
  <si>
    <t>SUBTRAMO QUEBRADA LA MALENA</t>
  </si>
  <si>
    <t>QUEBRADA LA MALENA</t>
  </si>
  <si>
    <t>TRAMO VALLEDUPAR- RIO GUATAPURI</t>
  </si>
  <si>
    <t>RIO GUATAPURI</t>
  </si>
  <si>
    <t>TRAMO MANAURE – RIO MANAURE</t>
  </si>
  <si>
    <t>RIO MANAURE</t>
  </si>
  <si>
    <t>SUBTRAMO RIO ARIGUANI</t>
  </si>
  <si>
    <t>RIO ARIGUANI</t>
  </si>
  <si>
    <t>TRAMO PUEBLO BELLO</t>
  </si>
  <si>
    <t>SUBTRAMO RIO ARIGUANICITO</t>
  </si>
  <si>
    <t>RIO ARIGUANICITO</t>
  </si>
  <si>
    <t>CAÑO EL GUAMO</t>
  </si>
  <si>
    <t xml:space="preserve">TRAMO EL COPEY </t>
  </si>
  <si>
    <t>QUEBRADA EL COPEY</t>
  </si>
  <si>
    <t>SUBTRAMO CAÑO CULEBRAS</t>
  </si>
  <si>
    <t>TRAMO AGUSTIN CODAZZI</t>
  </si>
  <si>
    <t>CAÑO CULEBRAS</t>
  </si>
  <si>
    <t>SUBTRAMO RIO CASACARA</t>
  </si>
  <si>
    <t>RIO CASACARA</t>
  </si>
  <si>
    <t>SUBTRAMO RIO SICARARE</t>
  </si>
  <si>
    <t>RIO SICARARE</t>
  </si>
  <si>
    <t>RIO MARACAS</t>
  </si>
  <si>
    <t>SUBTRAMO CAÑO EL VALLITO</t>
  </si>
  <si>
    <t>CAÑO EL VALLITO</t>
  </si>
  <si>
    <r>
      <t xml:space="preserve">SUBTRAMO:  DESDE N: 10°31´48.4" W:073°08´10.2" CORREGIMIENTO DE GUACOCHITO - HASTA N: </t>
    </r>
    <r>
      <rPr>
        <sz val="9"/>
        <color rgb="FF000000"/>
        <rFont val="Arial"/>
        <family val="2"/>
      </rPr>
      <t>10°23'56.14126" W: 73°12'38.106</t>
    </r>
    <r>
      <rPr>
        <sz val="9"/>
        <color theme="1"/>
        <rFont val="Arial"/>
        <family val="2"/>
      </rPr>
      <t xml:space="preserve"> ANTES DEL VERTIMIENTO CABECERA URBANA </t>
    </r>
  </si>
  <si>
    <t>TODOS LOS TRAMOS AFECTADOS POR VERTIMIENTOS LÍQUIDOS PUNTUALES NO DOMESTICOS PRODUCTO DE LA ACTIVIDAD (EXTRACCIÓN DE ACEITE VEGETAL)</t>
  </si>
  <si>
    <t>SUBTRAMO:   DESDE N: 10°15´56.9" W:073°16´11.7" CORREGIMIENTO LOS CALABAZOS HASTA N: 9°48´22.5" W:073°37´26.4" VEREDEA RABO LARGO</t>
  </si>
  <si>
    <t>SUBTRAMO:   DESDE N: 9°48´22.5" W:073°37´26.4" VEREDEA RABO LARGO- HASTA N: 9°28´11.9" W:073°45´22.7" EL YUNCAL.</t>
  </si>
  <si>
    <t>SUB TRAMO : RIO LOS CLAVOS</t>
  </si>
  <si>
    <t xml:space="preserve">SUBTRAMO : RIO AGUAS BLANCAS </t>
  </si>
  <si>
    <r>
      <t xml:space="preserve">SUBTRAMO:   DESDE N: </t>
    </r>
    <r>
      <rPr>
        <sz val="9"/>
        <color rgb="FF000000"/>
        <rFont val="Arial"/>
        <family val="2"/>
      </rPr>
      <t>10°23'56.14126" W: 73°12'38.106</t>
    </r>
    <r>
      <rPr>
        <sz val="9"/>
        <color theme="1"/>
        <rFont val="Arial"/>
        <family val="2"/>
      </rPr>
      <t xml:space="preserve"> ANTES DEL VERTIMIENTO CABECERA URBANA DEL MUNICIPIO DE LA PAZ- HASTA N: 10°15´56.9" W:073°16´11.7" CORREGIMIENTO LOS CALABAZOS</t>
    </r>
  </si>
  <si>
    <t>SUBTRAMO CAÑO LAVAR</t>
  </si>
  <si>
    <t>TRAMO LA JAGUA DE IBIRRICO</t>
  </si>
  <si>
    <t>CAÑO LAVAR</t>
  </si>
  <si>
    <t>SUBTRAMO RIO SORORIA</t>
  </si>
  <si>
    <t>RIO SORORIA</t>
  </si>
  <si>
    <t>SUBTRAMO RIO TUCUY MINERO</t>
  </si>
  <si>
    <t>RIO TUCUY</t>
  </si>
  <si>
    <t>SUBTRAMO CAÑO SANTA CRUZ</t>
  </si>
  <si>
    <t>CAÑO SANTA CRUZ</t>
  </si>
  <si>
    <t>SUBTRAMO CAÑO PAUJIL</t>
  </si>
  <si>
    <t>CAÑO EL PUJIL</t>
  </si>
  <si>
    <t>SUBTRAMO CIENAGA SAN MARCOS</t>
  </si>
  <si>
    <t>SUBTRAMO CAÑO PARA LUZ</t>
  </si>
  <si>
    <t>CAÑO PARA LUZ</t>
  </si>
  <si>
    <t>SUBTRAMO CAÑO GARRAPATAS</t>
  </si>
  <si>
    <t>CAÑO GARRAPATAS</t>
  </si>
  <si>
    <t>SUBTRAMO CAÑO SAN ATONIO</t>
  </si>
  <si>
    <t>CAÑO SAN ANTONIO</t>
  </si>
  <si>
    <t>CAÑO EL ZORRO</t>
  </si>
  <si>
    <t>SUBTRAMO CAÑO EL ZORRO</t>
  </si>
  <si>
    <t>SUBTRAMO CAÑO EL MOCHO</t>
  </si>
  <si>
    <t>CAÑO EL MOCHO</t>
  </si>
  <si>
    <t>CIENAGA SAN MARCOS</t>
  </si>
  <si>
    <t>SUBTRAMO RIO CALENTURITAS</t>
  </si>
  <si>
    <t>RIO CALENTURITAS</t>
  </si>
  <si>
    <t xml:space="preserve">TRAMO CHIMICHAGUA  </t>
  </si>
  <si>
    <t>CIENAGA DE ZAPATOZA</t>
  </si>
  <si>
    <t xml:space="preserve">TRAMO ASTREA </t>
  </si>
  <si>
    <t>QUEBRADA ASTREA</t>
  </si>
  <si>
    <t>SUBTRAMO CAÑO EL PASO DE SANTA CECILIA</t>
  </si>
  <si>
    <t>CAÑO EL PASO DE SANTA CECILIA</t>
  </si>
  <si>
    <t>TRAMO CHIRIGUANA</t>
  </si>
  <si>
    <t>SUBTRAMO CIENAGA GRANDE</t>
  </si>
  <si>
    <t>CIENAGA GRANDE</t>
  </si>
  <si>
    <t>SUBTRAMO RIO LA MULA</t>
  </si>
  <si>
    <t>RIO LA MULA</t>
  </si>
  <si>
    <t>SUBTRAMO ARROYO HONDO</t>
  </si>
  <si>
    <t>SUBTRAMO  CIENAGA CASCAJO</t>
  </si>
  <si>
    <t>TRAMO PAILITAS</t>
  </si>
  <si>
    <t>ARROYO HONDO</t>
  </si>
  <si>
    <t>CIENAGA CASCAJO</t>
  </si>
  <si>
    <t>SUBTRAMO CAÑO PATON</t>
  </si>
  <si>
    <t>CAÑO PATON</t>
  </si>
  <si>
    <t>SUBTRAMO CIENAGA EL TOTUMITO</t>
  </si>
  <si>
    <t>CIENAGA EL TOTUMITO</t>
  </si>
  <si>
    <t>SUBTRAMO QUEBRADA LA DAMA</t>
  </si>
  <si>
    <t>QUEBRADA LA DAMA</t>
  </si>
  <si>
    <t>SUBTRAMO CIENAGA SHAYA</t>
  </si>
  <si>
    <t>CIENAGA SAHAYA</t>
  </si>
  <si>
    <t>SUBTRAMO CAÑO EL PITAL</t>
  </si>
  <si>
    <t>SUBTRAMO CAÑO EL CRISTO</t>
  </si>
  <si>
    <t>CAÑO EL PITAL</t>
  </si>
  <si>
    <t>CAÑO EL CRISTO</t>
  </si>
  <si>
    <t>SUBTRAMO CAÑO EL HORMIGUERO</t>
  </si>
  <si>
    <t>CAÑO EL HORMIGUERO</t>
  </si>
  <si>
    <t>SUBTRAMO QUEBRADA GUADUAS</t>
  </si>
  <si>
    <t>QUEBRADA GUADUAS</t>
  </si>
  <si>
    <t>SUBTRAMO CIENAGA BAQUERO</t>
  </si>
  <si>
    <t>CIENAGA BAQUERO</t>
  </si>
  <si>
    <t>SUBTRAMO CAÑO AMARO</t>
  </si>
  <si>
    <t>SUBTRAMO RIOS SIMAÑA</t>
  </si>
  <si>
    <t>SUBTRAMO CIENAGA MORALES</t>
  </si>
  <si>
    <t>SUBTRAMO CAÑO AZUFRE</t>
  </si>
  <si>
    <t>SUBTRAMO QUEBRADA CUARÉ</t>
  </si>
  <si>
    <t>SUBTRAMO CAÑO INONIMADO</t>
  </si>
  <si>
    <t>CAÑO AMARO</t>
  </si>
  <si>
    <t>RIO SIMAÑA</t>
  </si>
  <si>
    <t>CIENAGA MORALES</t>
  </si>
  <si>
    <t>CAÑO AZUFRE</t>
  </si>
  <si>
    <t>QUEBRADA CUARE</t>
  </si>
  <si>
    <t>CAÑO INONIMADO</t>
  </si>
  <si>
    <t>SUBTRAMO QUEBRADA  LA RAYITA</t>
  </si>
  <si>
    <t>SUBRTAMO QUEBRADA BARLOVENTO</t>
  </si>
  <si>
    <t>SUBTRAMO QUEBRADA TISQUIRAMA</t>
  </si>
  <si>
    <t>SUBTRAMO RIO TORCOROMA</t>
  </si>
  <si>
    <t>SUBTRAMO CAÑO MORRINSON</t>
  </si>
  <si>
    <t>SUBTRAMO QUEBRADA LA ROSITA</t>
  </si>
  <si>
    <t>SUBTRAMO RIO SAN ALBERTO</t>
  </si>
  <si>
    <t>QUEBRADA  LA RAYITA</t>
  </si>
  <si>
    <t>QUEBRADA BARLOVENTO</t>
  </si>
  <si>
    <t>QUEBRADA TISQUIRAMA</t>
  </si>
  <si>
    <t>RIO TORCOROMA</t>
  </si>
  <si>
    <t>CAÑO MORRINSON</t>
  </si>
  <si>
    <t>QUEBRADA LA ROSITA</t>
  </si>
  <si>
    <t>SUBTRAMO QUEBRADA LA LLANA</t>
  </si>
  <si>
    <t>SUBTRAMO CAÑO SAN LORENZO</t>
  </si>
  <si>
    <t>SUBTRAMO QUEBRADA LA BURRA</t>
  </si>
  <si>
    <t>SUBTRAMO RIO CACHIRA</t>
  </si>
  <si>
    <t>RIO SAN ALBERTO</t>
  </si>
  <si>
    <t>QUEBRADA LA LLANA</t>
  </si>
  <si>
    <t>CAÑO SAN LORENZO</t>
  </si>
  <si>
    <t>QUEBRADA LA BURRA</t>
  </si>
  <si>
    <t>RIO CACHIRA</t>
  </si>
  <si>
    <t>TRAMO RIO DE ORO</t>
  </si>
  <si>
    <t>RIO DE ORO</t>
  </si>
  <si>
    <t>QUEBRADA GONZALES</t>
  </si>
  <si>
    <t>TRAMOS Y/O CUERPOS DE AGUA SUPERFICIALES EN LA JURISDICION DE CORPOCESAR 2019-2029</t>
  </si>
  <si>
    <t xml:space="preserve">TRAMOS GENERICOS AFECTADOS POR VERTIMIENTOS NO DOMESTICOS EN ESPECIAL (BENEFICIO DE CAFÉ) </t>
  </si>
  <si>
    <t>TODOS LOS TRAMOS AFECTADOS POR VERTIMIENTOS LÍQUIDOS PUNTUALES NO DOMESTICOS PRODUCTO DE LA ACTIVIDAD (NENEFICIO DE CAFÉ)</t>
  </si>
  <si>
    <t>SUBTRAMO CAÑO CANDELA</t>
  </si>
  <si>
    <t>CAÑO CANDELA</t>
  </si>
  <si>
    <t>TRAMO CURUMANI</t>
  </si>
  <si>
    <t>SUBTRAMO CAÑO SAN IGNACIO</t>
  </si>
  <si>
    <t>SUBTRAMO QUEBRADA ASTREA</t>
  </si>
  <si>
    <t>CAÑO SAN IGNACIO</t>
  </si>
  <si>
    <t>SUBTRAMO QUEBRADA SAN PEDRO</t>
  </si>
  <si>
    <t>QUEBRADA SAN PEDRO</t>
  </si>
  <si>
    <t>SUBTRAMO RIO DE ORO</t>
  </si>
  <si>
    <t xml:space="preserve">TRAMO SAN DIEGO </t>
  </si>
  <si>
    <t>SUBTRAMO RIOCHIRIAIMO</t>
  </si>
  <si>
    <t>RIO CHIRIAMO</t>
  </si>
  <si>
    <t>TRAMO No. 16 RIO CESAR -SUBTRAMO RIO MARIANGOLA</t>
  </si>
  <si>
    <t>TRAMO No. 15 RIO CESAR -SUBTRAMO RIO AGUAS BLANCAS</t>
  </si>
  <si>
    <t>TRAMO No. 14 RIO CESAR -SUBTRAMO RIO LOS CLAVOS</t>
  </si>
  <si>
    <t>TRAMO No. 17 RIO CESAR -SUBTRAMO CAÑO ZAGARRIGA</t>
  </si>
  <si>
    <t>TRAMO No. 19 RIO CESAR -SUBTRAMO CAÑO CANDELA</t>
  </si>
  <si>
    <t xml:space="preserve"> TRAMO No. 18 RIO CESAR -SUBTRAMO QUEBRADA LA MALENA</t>
  </si>
  <si>
    <t>TRAMO No. 20 VALLEDUPAR GUATAPURI</t>
  </si>
  <si>
    <t>TRAMO No. 21 MANAURE - RIO MANAURE</t>
  </si>
  <si>
    <t>TRAMO No. 22 PUEBLO BELLO - SUBTRAMO - RIO ARIGUANI</t>
  </si>
  <si>
    <t>TRAMO No. 23 PUEBLO BELLO - SUBTRAMO -RIO ARIGUANICITO</t>
  </si>
  <si>
    <t>TRAMO No. 24 BOSCONIA -CAÑO EL GUAMO</t>
  </si>
  <si>
    <t>TRAMO No. 25 EL COPEY - SUBTRAMO - QUEBRADA EL COPEY</t>
  </si>
  <si>
    <t>TRAMO No.26 AGUSTIN CODAZZI -SUBTRAMO -CAÑO CULEBREAS</t>
  </si>
  <si>
    <t>TRAMO No.27 AGUSTIN CODAZZI -SUBTRAMO -RIOCASACARA</t>
  </si>
  <si>
    <t>TRAMO No.28 AGUSTIN CODAZZI -SUBTRAMO -RIO SICARARE</t>
  </si>
  <si>
    <t>TRAMO No.30 BECERRIL -RIO MARACAS</t>
  </si>
  <si>
    <t>TRAMO No.31 LA JAGUA DE IBIIRICO - SUBTRAMO -CAÑO LAVAR</t>
  </si>
  <si>
    <t>TRAMO No.32 LA JAGUA DE IBIIRICO -SUBTRAMO - RIO SORORIA</t>
  </si>
  <si>
    <t>TRAMO NO.34 LA JAGUA DE IBIIRICO - SUBTRAMO -CAÑO SANTA CRUZ</t>
  </si>
  <si>
    <t>TRAMO No. 33 JAGUA IBIRICO - SUBTRAMO - RIO TUCUY</t>
  </si>
  <si>
    <t>TRAMO No.35 EL PASO - SUBTRAMO -CAÑO PAUJIL</t>
  </si>
  <si>
    <t>TRAMO No.36 EL PASO - SUBTRAMO -CIENAGA SAN MARCOS</t>
  </si>
  <si>
    <t>TRAMO No. 37 EL PASO - SUBTRAMO -CAÑO PARA LUZ</t>
  </si>
  <si>
    <t>TRAMO No.39 EL PASO - SUBTRAMO -CAÑO SAN ANTONIO</t>
  </si>
  <si>
    <t>TRAMO No.41 EL PASO - SUBTRAMO -CAÑO EL MOCHO</t>
  </si>
  <si>
    <t>TRAMO No.40 EL PASO - SUBTRAMO -AROYO EL ZORRO</t>
  </si>
  <si>
    <t>TRAMO No.38 EL PASO - SUBTRAMO - CAÑO GARRAPATAS</t>
  </si>
  <si>
    <t>TRAMO No.42 EL PASO - SUBTRAMO -RIO CALENTURITAS</t>
  </si>
  <si>
    <t>TRAMO No.44 CHIMICHAGUA - SUBTRAMO -CIENAGA DE ZAPATOSA</t>
  </si>
  <si>
    <t>TRAMO No.45 CHIRIGUANA - SUBTRAMO -CIENAGA GRANDE</t>
  </si>
  <si>
    <t>TRAMO No.46 CHIRIGUANA -  SUBTRAMO -RIO LA MULA</t>
  </si>
  <si>
    <t>TRAMO No.47 ASTREA - QUEBRADA ASTREA</t>
  </si>
  <si>
    <t>TRAMO No.48 CURUMANI- SUBTRAMO -CAÑO SAN IGNACIO</t>
  </si>
  <si>
    <t>TRAMO No.49 CURUMANI- SUBTRAMO -QUEBRADA SAN PEDRO</t>
  </si>
  <si>
    <t>TRAMO No.50 PAILITAS- SUBTRAMO -ARROYO HONDO</t>
  </si>
  <si>
    <t>TRAMO No.51 PAILITAS-  SUBTRAMO -CIENAGA CASCAJO</t>
  </si>
  <si>
    <t>TRAMO No.52 TAMALAMEQUE- SUBTRAMO -CAÑO PATON</t>
  </si>
  <si>
    <t>TRAMO No. 53 TAMALAMEQUE- SUBTRAMO -CIENAGA EL TOTUMITO</t>
  </si>
  <si>
    <t>TRAMO No.54 PELAYA- SUBTRAMO -QUEBRADA LA DAMA</t>
  </si>
  <si>
    <t>TRAMO No.55 PELAYA-  SUBTRAMO -CIENAGA SHAYA</t>
  </si>
  <si>
    <t>TRAMO No.56 AGUACHICA- SUBTRAMO -CAÑO EL PITAL</t>
  </si>
  <si>
    <t>TRAMO No.57 AGUACHICA-  SUBTRAMO -CAÑO EL CRISTO</t>
  </si>
  <si>
    <t>TRAMO No.58  AGUACHICA- SUBTRAMO - CAÑO EL HORMIGUERO</t>
  </si>
  <si>
    <t>TRAMO No.60  GAMARRA-  SUBTRAMO -CAÑO PATON</t>
  </si>
  <si>
    <t>TRAMO No.62 LA GLORIA-  SUBTRAMO -CAÑO AMARO</t>
  </si>
  <si>
    <t>TRAMO No.63 LA GLORIA-  SUBTRAMO -RIO SIMAÑA</t>
  </si>
  <si>
    <t>TRAMO No.64 LA GLORIA- SUBTRAMO -CAÑO AZUFRE</t>
  </si>
  <si>
    <t>TRAMO No.65 LA GLORIA- SUBTRAMO -CIENAGA MORLAES</t>
  </si>
  <si>
    <t>TRAMO No.66 LA GLORIA- SUBTRAMO -QUEBRADA CUARÉ</t>
  </si>
  <si>
    <t>TRAMO No.68 SAN MARTIN- SUBTRAMO -QUEBRADA LA RAYITA</t>
  </si>
  <si>
    <t>TRAMO No.69 SAN MARTIN- SUBTRAMO -QUEBRADA BARLOVENTO</t>
  </si>
  <si>
    <t>TRAMO No.70 SAN MARTIN- SUBTRAMO -QUEBRADA LA ROSITA</t>
  </si>
  <si>
    <t>TRAMO No.72 SAN MARTIN- SUBTRAMO -RIO TORCOROMA</t>
  </si>
  <si>
    <t>TRAMO No.73 SAN ALBERTO- SUBTRAMO -RIO SAN ALBERTO</t>
  </si>
  <si>
    <t>TRAMO No.74 SAN ALBERTO- SUBTRAMO -QUEBRADA LA LLANA</t>
  </si>
  <si>
    <t>TRAMO No.75 SAN ALBERTO- SUBTRAMO -QUEBRADA LA BURRA</t>
  </si>
  <si>
    <t>TRAMO No.78 RIO DE ORO- RIO DE ORO</t>
  </si>
  <si>
    <t>TRAMO No.80 GONZALEZ- QUEBRADA GONZALEZ</t>
  </si>
  <si>
    <t>TRAMO No.81 SANDIEGO- SUBTRAMO - RIO CHIRIAIMO</t>
  </si>
  <si>
    <t>CUENCA</t>
  </si>
  <si>
    <t>SUBCUENCA</t>
  </si>
  <si>
    <t>RÍO/CORRIENTE</t>
  </si>
  <si>
    <t>TRAMO</t>
  </si>
  <si>
    <t>DBO5</t>
  </si>
  <si>
    <t>Kg/año</t>
  </si>
  <si>
    <t>USUARIO APORTANTE DE CARGAS PUNTUALES (DOMESTICA/NO DOMESTICA)</t>
  </si>
  <si>
    <t>CARGA BASE INICIAL QUINQUENIO</t>
  </si>
  <si>
    <t>MAGDALENA</t>
  </si>
  <si>
    <t>CESAR</t>
  </si>
  <si>
    <t xml:space="preserve">TOTAL TRAMO </t>
  </si>
  <si>
    <t>VERTIMIENTO</t>
  </si>
  <si>
    <t>MUNICIPIO DE VALLEDUPAR</t>
  </si>
  <si>
    <t xml:space="preserve"> (EMPAZ E.S.P)</t>
  </si>
  <si>
    <t>TRAMO NO. 10.  SUBTRAMO RIO CESAR DESDE N: 10°23'56.14126" W: 73°12'38.106 ANTES DEL VERTIMIENTO CABECERA URBANA DEL MUNICIPIO DE LA PAZ- HASTA N: 10°15´56.9" W:073°16´11.7" CORREGIMIENTO LOS CALABAZOS</t>
  </si>
  <si>
    <t>CABECERA MUNICIPAL DE VALLEDUPAR</t>
  </si>
  <si>
    <t>CORREGIMIENTO VALENCIA DE JESUS</t>
  </si>
  <si>
    <t xml:space="preserve">RIO AGUAS BLANCAS </t>
  </si>
  <si>
    <t xml:space="preserve">CORREGIMIENTO AGUAS BLANCAS </t>
  </si>
  <si>
    <t>CORREGIMIENTO MARIANGOLA</t>
  </si>
  <si>
    <t>CABECERA MUNICIPAL DE LA PAZ</t>
  </si>
  <si>
    <t>CORREGIMIENTO DE LOS VENADOS</t>
  </si>
  <si>
    <t>CORREGIMIENTO DE PATILLAL</t>
  </si>
  <si>
    <t>VERTIMIENTO DOMESTICO DEL INSTITUTO PENITENCIARIO Y CARCELARIO DE ALTA Y MEDIANA SEGURIDAD DE VALLEDUPAR - INPEC</t>
  </si>
  <si>
    <t>PTAP VALLEDUPAR</t>
  </si>
  <si>
    <t xml:space="preserve"> EMDUPAR S.A E.S.P - STAR EL SALGUERO</t>
  </si>
  <si>
    <t xml:space="preserve"> EMDUPAR S.A E.S.P </t>
  </si>
  <si>
    <t>CABECERA MUNICIPAL DE MANAURE</t>
  </si>
  <si>
    <t>ESPUMA E.S.P</t>
  </si>
  <si>
    <t>CABECERA MUNICIPAL BOSCONIA</t>
  </si>
  <si>
    <t xml:space="preserve"> EMPOBOSCONIA E.S.P</t>
  </si>
  <si>
    <t>VERTIMIENTO NO DOMESTICO EXTRACTORA PALMARIGUANI S.A.</t>
  </si>
  <si>
    <t xml:space="preserve">CABECERA MUNICIPAL EL COPEY </t>
  </si>
  <si>
    <t>EMCOPEY E.S.P</t>
  </si>
  <si>
    <t>CORREGIMIENTO DE CHIMILA</t>
  </si>
  <si>
    <t>MUNICIPIO EL COPEY</t>
  </si>
  <si>
    <t>CABECERA MUNICIPAL DE AGUSTIN CODAZZI</t>
  </si>
  <si>
    <t>EMCODAZZI E.S.P</t>
  </si>
  <si>
    <t>CORREGIMIENTO DE CASACARA</t>
  </si>
  <si>
    <t>MUNICIPIO DE AGUSTIN CODAZZI</t>
  </si>
  <si>
    <t>VERTIMIENTO DOMESTICO PALMAS SICARARE S.A.S</t>
  </si>
  <si>
    <t>VERTIMIENTO NO DOMESTICO EXTRACTORA SICARARE S.A.S</t>
  </si>
  <si>
    <t xml:space="preserve">RIO MARACAS </t>
  </si>
  <si>
    <t>CABECERA MUNICIPAL DE BECERRIL</t>
  </si>
  <si>
    <t>PTAP BECERRIL</t>
  </si>
  <si>
    <t>EMBECERRIL S.A E.S.P</t>
  </si>
  <si>
    <t>CABECERA MUNICIPAL DE LA JAGUA DE IBIRICO ZONA NORTE</t>
  </si>
  <si>
    <t>CABECERA MUNICIPAL LA JAGUA DE IBIRICO ZONA SUR</t>
  </si>
  <si>
    <t xml:space="preserve">MAGDALENA </t>
  </si>
  <si>
    <t>CORREGIMIENTO LA VICTORIA DE SAN ISIDRO</t>
  </si>
  <si>
    <t>CORREGIMIENTO LAS PALMITAS</t>
  </si>
  <si>
    <t xml:space="preserve">BOMBEO NORTE </t>
  </si>
  <si>
    <t>CARBONES DE LA JAGUA (CDJ)</t>
  </si>
  <si>
    <t>MUNICIPIO DE LA JAGUA DE IBIRICO</t>
  </si>
  <si>
    <t>(LAGUNA No 5)</t>
  </si>
  <si>
    <t>(CARCAMO TALLER)</t>
  </si>
  <si>
    <t>(BOMBEO SUR)</t>
  </si>
  <si>
    <t>CAÑO PAUJIL</t>
  </si>
  <si>
    <t>MUNICIPIO  DE LA JAGUA  IBIRICO</t>
  </si>
  <si>
    <t>CORREGIMIENTO DE BOQUERON</t>
  </si>
  <si>
    <t>Piscina 05, Vertimiento EH27)</t>
  </si>
  <si>
    <t xml:space="preserve">DRUMMOND LTD. </t>
  </si>
  <si>
    <t>CABECERA MUNICIPAL EL PASO</t>
  </si>
  <si>
    <t>EMPASO E.S.P</t>
  </si>
  <si>
    <t>TRAMO N.43 EL PASO - SUBTRAMO -CAÑO BORRACHO</t>
  </si>
  <si>
    <t>CORREGIMIENTO DE CUATRO VIENTOS</t>
  </si>
  <si>
    <t>MUNICIPIO DE EL PASO</t>
  </si>
  <si>
    <t>VERTIMIENTO NO DOMESTICO COOLECHERA LTDA</t>
  </si>
  <si>
    <t>CAÑO BORRACHO</t>
  </si>
  <si>
    <t>CORREGIMIENTO LA LOMA DE CALENTURAS</t>
  </si>
  <si>
    <t xml:space="preserve">CNR III LTD SUCUSRSAL COLOMBIA </t>
  </si>
  <si>
    <t>EL HATILLO</t>
  </si>
  <si>
    <t>Piscina 1A, Vertimiento EH34)- POND 1A</t>
  </si>
  <si>
    <t>Piscina 04, Vertimiento EH16)</t>
  </si>
  <si>
    <t xml:space="preserve"> Piscina 06, Vertimiento EH39)</t>
  </si>
  <si>
    <t>Piscina 07, Vertimiento EH23)</t>
  </si>
  <si>
    <t>Piscina D3, Vertimiento EHD10</t>
  </si>
  <si>
    <t>DRUMMOND LTD.</t>
  </si>
  <si>
    <t>Piscina D5</t>
  </si>
  <si>
    <t>Pound D4</t>
  </si>
  <si>
    <t>ARROYO EL ZORRO</t>
  </si>
  <si>
    <t>Piscina D01, Vertimiento EHD04)</t>
  </si>
  <si>
    <t>LA FRANCIA</t>
  </si>
  <si>
    <t>VERTIMIENTO NO DOMESTICO PALMAGRO S.A</t>
  </si>
  <si>
    <t>CIENAGA DE ZAPATOSA</t>
  </si>
  <si>
    <t xml:space="preserve">CABECERA MUNICIPAL CHIMICHAGUA </t>
  </si>
  <si>
    <t>ACUACHIM E.S.P</t>
  </si>
  <si>
    <t>CORREGIMIENTO DE ZAPATOSA</t>
  </si>
  <si>
    <t xml:space="preserve">MUNICIPIO DE TAMALAMEQUE </t>
  </si>
  <si>
    <t>CABECERA MUNICIPAL</t>
  </si>
  <si>
    <t xml:space="preserve">MUNICIPIO DE CHIRIGUANÁ </t>
  </si>
  <si>
    <t>CORREGIMIENTO DE RINCON HONDO</t>
  </si>
  <si>
    <t>MUNICIPIO DE ASTREA</t>
  </si>
  <si>
    <t>CORREGIMIENTO ARJONA</t>
  </si>
  <si>
    <t>MATADERO CORREGIMIENTO ARJONA</t>
  </si>
  <si>
    <t>CABECERA MUNICIPAL CURUMANI</t>
  </si>
  <si>
    <t>CABECERA MUNICIPAL CHIRIGUANA</t>
  </si>
  <si>
    <t>ACUACUR E.S.P</t>
  </si>
  <si>
    <t>CORREGIMIENTO DE SAN ROQUE</t>
  </si>
  <si>
    <t>MUNICIPIO DE CURUMANI</t>
  </si>
  <si>
    <t xml:space="preserve">CABECERA MUNICIPAL PAILITAS </t>
  </si>
  <si>
    <t>EMSERPUPA E.S.P</t>
  </si>
  <si>
    <t xml:space="preserve">CORREGIMIENTO DE PALESTINA </t>
  </si>
  <si>
    <t>MUNICIPIO DE PAILITAS</t>
  </si>
  <si>
    <t>CABECERA MUNICIPAL TAMALAMEQUE</t>
  </si>
  <si>
    <t>CORREGIMIENTO DE ATENQUERA</t>
  </si>
  <si>
    <t>CABECERA MUNICIPAL DE PELAYA</t>
  </si>
  <si>
    <t>EMSOPEL E.S.P</t>
  </si>
  <si>
    <t>CIENAGA SHAYA</t>
  </si>
  <si>
    <t>MUNICIPIO DE PELAYA</t>
  </si>
  <si>
    <t>CORREGIMIENTO DE COSTILLA</t>
  </si>
  <si>
    <t xml:space="preserve">ALCALDIA MUNICIPAL PELAYA </t>
  </si>
  <si>
    <t>CORREGIMIENTO SAN BERNARDO DE VIENTO</t>
  </si>
  <si>
    <t>CABECERA MUNICIPAL DE AGUACHICA</t>
  </si>
  <si>
    <t>E.S.P DE AGUACHICA S.A</t>
  </si>
  <si>
    <t>VERTIMIENTO NO DOMESTICO FRESKALECHE S.A</t>
  </si>
  <si>
    <t>VERTIMIENTO NO DOMESTICO FRIGORIFICO AGUACHICA</t>
  </si>
  <si>
    <t>FRIGORÍFICO AGUACHICA</t>
  </si>
  <si>
    <t>TRAMO No.61 GAMARRA-  SUBTRAMO -CIENAGA VAQUERO</t>
  </si>
  <si>
    <t xml:space="preserve">CABECERA MUNICIPAL  DE GAMARRA </t>
  </si>
  <si>
    <t>(Sector oriental- barrios despues del pte)</t>
  </si>
  <si>
    <t>MUNICIPIO DE GAMARRA</t>
  </si>
  <si>
    <t>CIENAGA VAQUERO</t>
  </si>
  <si>
    <t>CORREGIMIENTO DE CAPULCO</t>
  </si>
  <si>
    <t xml:space="preserve">MATADERO MUNICIPAL </t>
  </si>
  <si>
    <t>(EMPOGLORIA E.S.P)</t>
  </si>
  <si>
    <t xml:space="preserve">CABECERA MUNICIPAL LA GLORIA </t>
  </si>
  <si>
    <t>CORREGIMIENTO DE SIMAÑA</t>
  </si>
  <si>
    <t>MUNICIPIO DE LA GLORIA</t>
  </si>
  <si>
    <t>CORREGIMIENTO DE BESOTE</t>
  </si>
  <si>
    <t>CORREGIMIENTO DE MOLINA</t>
  </si>
  <si>
    <t>QUEBRADA CUARÉ</t>
  </si>
  <si>
    <t>CORREGIMIENTO DE AYACUCHO</t>
  </si>
  <si>
    <t>RIO LEBRIJA</t>
  </si>
  <si>
    <t>QUEBRADA LA RAYITA</t>
  </si>
  <si>
    <t xml:space="preserve">CABECERA MUNICIPAL DE SAN MARTIN </t>
  </si>
  <si>
    <t>APCES E.S.P</t>
  </si>
  <si>
    <t>VERTIMIENTO NO DOMESTICOS PALMAS DEL CESAR S.A</t>
  </si>
  <si>
    <t>CORREGIMIENTO DE AGUAS BLANCAS</t>
  </si>
  <si>
    <t>MUNICIPIO DE SAN MARTIN</t>
  </si>
  <si>
    <t xml:space="preserve"> (EMPOSANAL E.S.P)</t>
  </si>
  <si>
    <t>CABECERA MUNICIPAL SAN ALBERTO</t>
  </si>
  <si>
    <t>MUNICIPIO DE SAN ALBERTO</t>
  </si>
  <si>
    <t>CORREGIMIENTO LA LLANA</t>
  </si>
  <si>
    <t>VERTIMIENTO NO DOMESTICO ENFRIADORA LA GLORIA</t>
  </si>
  <si>
    <t>ENFRIADORA LA GLORIA LTD</t>
  </si>
  <si>
    <t>CATATUMBO</t>
  </si>
  <si>
    <t>CABECERA MUNICIPAL DE RIO DE ORO</t>
  </si>
  <si>
    <t>EMCAR E.S.P</t>
  </si>
  <si>
    <t>QUEBRADA GONZALEZ</t>
  </si>
  <si>
    <t>MUNICIPIO DE GONZALEZ</t>
  </si>
  <si>
    <t>CORREGIMIENTO DE SAN JOSE DE ORIENTE</t>
  </si>
  <si>
    <t>MUNICIPIO DE LA PAZ</t>
  </si>
  <si>
    <t>RIO CHIRIAIMO</t>
  </si>
  <si>
    <t>CABECERA MUNICIPAL DE PUEBLO BELLO</t>
  </si>
  <si>
    <t>EMSEPU E.S.P</t>
  </si>
  <si>
    <t>PTAP MANAURE</t>
  </si>
  <si>
    <t>PTAP PAILITAS</t>
  </si>
  <si>
    <t>PTAP LA JAGUA DE IBIRICO</t>
  </si>
  <si>
    <t>TRAMO No .2 TRAMOS GENERICOS AFECTADOS POR VERTIMIENTOS</t>
  </si>
  <si>
    <t>TODAS LAS CUENCAS DE LA JURISDICCIÓN CODIFICADAS POR EL IDEAM</t>
  </si>
  <si>
    <t>TODAS LAS SUBCUENCAS</t>
  </si>
  <si>
    <t xml:space="preserve">TODOS LOS CUERPOS DE AGUA  AFECTADOS POR VERTIMIENTO </t>
  </si>
  <si>
    <t>PTAP SAN MARTIN</t>
  </si>
  <si>
    <t>PTAP LA PAZ</t>
  </si>
  <si>
    <t>PTAP SAN DIEGO</t>
  </si>
  <si>
    <t>PTAP AGUSTIN CODAZZI</t>
  </si>
  <si>
    <t>PTAP PELAYA</t>
  </si>
  <si>
    <t>PTAP AGUACHICA</t>
  </si>
  <si>
    <t>PTAP RIO ORO</t>
  </si>
  <si>
    <t>PTAP GONZALEZ</t>
  </si>
  <si>
    <t>PTAP GAMARRA</t>
  </si>
  <si>
    <t>PTAP CURUMANI</t>
  </si>
  <si>
    <t>PTAP EL COPEY</t>
  </si>
  <si>
    <t>EMPAZ E.S.P</t>
  </si>
  <si>
    <t>EMPOSANDIEGO E.S.P</t>
  </si>
  <si>
    <t>EMPUGAM E.S.P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</si>
</sst>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/>
    <xf numFmtId="0" fontId="0" fillId="0" borderId="1" xfId="0" applyFont="1" applyBorder="1" applyAlignment="1">
      <alignment horizontal="left"/>
    </xf>
    <xf numFmtId="3" fontId="3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164" fontId="7" fillId="3" borderId="1" xfId="1" applyNumberFormat="1" applyFont="1" applyFill="1" applyBorder="1" applyAlignment="1">
      <alignment horizontal="right" vertical="center"/>
    </xf>
    <xf numFmtId="164" fontId="2" fillId="4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6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4"/>
  <sheetViews>
    <sheetView tabSelected="1" view="pageBreakPreview" topLeftCell="A31" zoomScale="60" zoomScaleNormal="100" workbookViewId="0">
      <selection activeCell="G5" sqref="G5"/>
    </sheetView>
  </sheetViews>
  <sheetFormatPr baseColWidth="10" defaultRowHeight="15" x14ac:dyDescent="0.25"/>
  <cols>
    <col min="1" max="1" width="16.5703125" customWidth="1"/>
    <col min="2" max="3" width="34.140625" customWidth="1"/>
    <col min="4" max="4" width="38.5703125" customWidth="1"/>
  </cols>
  <sheetData>
    <row r="1" spans="1:4" x14ac:dyDescent="0.25">
      <c r="A1" s="33" t="s">
        <v>176</v>
      </c>
      <c r="B1" s="33"/>
      <c r="C1" s="33"/>
      <c r="D1" s="33"/>
    </row>
    <row r="2" spans="1:4" x14ac:dyDescent="0.25">
      <c r="A2" s="3" t="s">
        <v>22</v>
      </c>
      <c r="B2" s="3" t="s">
        <v>23</v>
      </c>
      <c r="C2" s="3" t="s">
        <v>39</v>
      </c>
      <c r="D2" s="3" t="s">
        <v>26</v>
      </c>
    </row>
    <row r="3" spans="1:4" ht="24.75" x14ac:dyDescent="0.25">
      <c r="A3" s="9">
        <v>1</v>
      </c>
      <c r="B3" s="4" t="s">
        <v>25</v>
      </c>
      <c r="C3" s="4"/>
      <c r="D3" s="5" t="s">
        <v>27</v>
      </c>
    </row>
    <row r="4" spans="1:4" ht="30" customHeight="1" x14ac:dyDescent="0.25">
      <c r="A4" s="9">
        <f>A3+1</f>
        <v>2</v>
      </c>
      <c r="B4" s="6" t="s">
        <v>29</v>
      </c>
      <c r="C4" s="6"/>
      <c r="D4" s="6" t="s">
        <v>28</v>
      </c>
    </row>
    <row r="5" spans="1:4" ht="30" customHeight="1" x14ac:dyDescent="0.25">
      <c r="A5" s="9">
        <f t="shared" ref="A5:A75" si="0">A4+1</f>
        <v>3</v>
      </c>
      <c r="B5" s="6" t="s">
        <v>30</v>
      </c>
      <c r="C5" s="6"/>
      <c r="D5" s="7" t="s">
        <v>31</v>
      </c>
    </row>
    <row r="6" spans="1:4" ht="36" x14ac:dyDescent="0.25">
      <c r="A6" s="10">
        <f t="shared" si="0"/>
        <v>4</v>
      </c>
      <c r="B6" s="7" t="s">
        <v>32</v>
      </c>
      <c r="C6" s="7"/>
      <c r="D6" s="7" t="s">
        <v>33</v>
      </c>
    </row>
    <row r="7" spans="1:4" ht="48" x14ac:dyDescent="0.25">
      <c r="A7" s="10">
        <f t="shared" si="0"/>
        <v>5</v>
      </c>
      <c r="B7" s="7" t="s">
        <v>34</v>
      </c>
      <c r="C7" s="7"/>
      <c r="D7" s="7" t="s">
        <v>74</v>
      </c>
    </row>
    <row r="8" spans="1:4" ht="78" customHeight="1" x14ac:dyDescent="0.25">
      <c r="A8" s="10">
        <f t="shared" si="0"/>
        <v>6</v>
      </c>
      <c r="B8" s="11" t="s">
        <v>35</v>
      </c>
      <c r="C8" s="11"/>
      <c r="D8" s="7" t="s">
        <v>36</v>
      </c>
    </row>
    <row r="9" spans="1:4" ht="66" customHeight="1" x14ac:dyDescent="0.25">
      <c r="A9" s="10">
        <f t="shared" si="0"/>
        <v>7</v>
      </c>
      <c r="B9" s="11" t="s">
        <v>38</v>
      </c>
      <c r="C9" s="11"/>
      <c r="D9" s="7" t="s">
        <v>37</v>
      </c>
    </row>
    <row r="10" spans="1:4" ht="66" customHeight="1" x14ac:dyDescent="0.25">
      <c r="A10" s="10">
        <f t="shared" si="0"/>
        <v>8</v>
      </c>
      <c r="B10" s="11" t="s">
        <v>177</v>
      </c>
      <c r="C10" s="11"/>
      <c r="D10" s="7" t="s">
        <v>178</v>
      </c>
    </row>
    <row r="11" spans="1:4" ht="60" x14ac:dyDescent="0.25">
      <c r="A11" s="10">
        <f t="shared" si="0"/>
        <v>9</v>
      </c>
      <c r="B11" s="11" t="s">
        <v>40</v>
      </c>
      <c r="C11" s="11" t="s">
        <v>41</v>
      </c>
      <c r="D11" s="7" t="s">
        <v>24</v>
      </c>
    </row>
    <row r="12" spans="1:4" ht="60" x14ac:dyDescent="0.25">
      <c r="A12" s="10">
        <f t="shared" si="0"/>
        <v>10</v>
      </c>
      <c r="B12" s="11" t="s">
        <v>40</v>
      </c>
      <c r="C12" s="11" t="s">
        <v>73</v>
      </c>
      <c r="D12" s="7" t="s">
        <v>24</v>
      </c>
    </row>
    <row r="13" spans="1:4" ht="72" x14ac:dyDescent="0.25">
      <c r="A13" s="10">
        <f t="shared" si="0"/>
        <v>11</v>
      </c>
      <c r="B13" s="11" t="s">
        <v>40</v>
      </c>
      <c r="C13" s="12" t="s">
        <v>79</v>
      </c>
      <c r="D13" s="7" t="s">
        <v>24</v>
      </c>
    </row>
    <row r="14" spans="1:4" ht="48" x14ac:dyDescent="0.25">
      <c r="A14" s="10">
        <f t="shared" si="0"/>
        <v>12</v>
      </c>
      <c r="B14" s="11" t="s">
        <v>40</v>
      </c>
      <c r="C14" s="12" t="s">
        <v>75</v>
      </c>
      <c r="D14" s="7" t="s">
        <v>24</v>
      </c>
    </row>
    <row r="15" spans="1:4" ht="48" x14ac:dyDescent="0.25">
      <c r="A15" s="10">
        <f t="shared" si="0"/>
        <v>13</v>
      </c>
      <c r="B15" s="11" t="s">
        <v>40</v>
      </c>
      <c r="C15" s="12" t="s">
        <v>76</v>
      </c>
      <c r="D15" s="7" t="s">
        <v>24</v>
      </c>
    </row>
    <row r="16" spans="1:4" x14ac:dyDescent="0.25">
      <c r="A16" s="10">
        <f t="shared" si="0"/>
        <v>14</v>
      </c>
      <c r="B16" s="12" t="s">
        <v>40</v>
      </c>
      <c r="C16" s="12" t="s">
        <v>77</v>
      </c>
      <c r="D16" s="8" t="s">
        <v>42</v>
      </c>
    </row>
    <row r="17" spans="1:4" x14ac:dyDescent="0.25">
      <c r="A17" s="10">
        <f t="shared" si="0"/>
        <v>15</v>
      </c>
      <c r="B17" s="12" t="s">
        <v>44</v>
      </c>
      <c r="C17" s="12" t="s">
        <v>78</v>
      </c>
      <c r="D17" s="8" t="s">
        <v>43</v>
      </c>
    </row>
    <row r="18" spans="1:4" x14ac:dyDescent="0.25">
      <c r="A18" s="10">
        <f t="shared" si="0"/>
        <v>16</v>
      </c>
      <c r="B18" s="12" t="s">
        <v>44</v>
      </c>
      <c r="C18" s="12" t="s">
        <v>45</v>
      </c>
      <c r="D18" s="8" t="s">
        <v>46</v>
      </c>
    </row>
    <row r="19" spans="1:4" x14ac:dyDescent="0.25">
      <c r="A19" s="10">
        <f t="shared" si="0"/>
        <v>17</v>
      </c>
      <c r="B19" s="12" t="s">
        <v>44</v>
      </c>
      <c r="C19" s="12" t="s">
        <v>47</v>
      </c>
      <c r="D19" s="8" t="s">
        <v>48</v>
      </c>
    </row>
    <row r="20" spans="1:4" x14ac:dyDescent="0.25">
      <c r="A20" s="10">
        <f t="shared" si="0"/>
        <v>18</v>
      </c>
      <c r="B20" s="12" t="s">
        <v>44</v>
      </c>
      <c r="C20" s="12" t="s">
        <v>49</v>
      </c>
      <c r="D20" s="8" t="s">
        <v>50</v>
      </c>
    </row>
    <row r="21" spans="1:4" x14ac:dyDescent="0.25">
      <c r="A21" s="10">
        <f t="shared" si="0"/>
        <v>19</v>
      </c>
      <c r="B21" s="12" t="s">
        <v>44</v>
      </c>
      <c r="C21" s="12" t="s">
        <v>179</v>
      </c>
      <c r="D21" s="8" t="s">
        <v>180</v>
      </c>
    </row>
    <row r="22" spans="1:4" x14ac:dyDescent="0.25">
      <c r="A22" s="10">
        <f t="shared" si="0"/>
        <v>20</v>
      </c>
      <c r="B22" s="12" t="s">
        <v>51</v>
      </c>
      <c r="C22" s="12"/>
      <c r="D22" s="8" t="s">
        <v>52</v>
      </c>
    </row>
    <row r="23" spans="1:4" x14ac:dyDescent="0.25">
      <c r="A23" s="10">
        <f t="shared" si="0"/>
        <v>21</v>
      </c>
      <c r="B23" s="12" t="s">
        <v>53</v>
      </c>
      <c r="C23" s="12"/>
      <c r="D23" s="8" t="s">
        <v>54</v>
      </c>
    </row>
    <row r="24" spans="1:4" x14ac:dyDescent="0.25">
      <c r="A24" s="10">
        <f t="shared" si="0"/>
        <v>22</v>
      </c>
      <c r="B24" s="12" t="s">
        <v>57</v>
      </c>
      <c r="C24" s="12" t="s">
        <v>55</v>
      </c>
      <c r="D24" s="8" t="s">
        <v>56</v>
      </c>
    </row>
    <row r="25" spans="1:4" x14ac:dyDescent="0.25">
      <c r="A25" s="10">
        <f t="shared" si="0"/>
        <v>23</v>
      </c>
      <c r="B25" s="12" t="s">
        <v>57</v>
      </c>
      <c r="C25" s="12" t="s">
        <v>58</v>
      </c>
      <c r="D25" s="8" t="s">
        <v>59</v>
      </c>
    </row>
    <row r="26" spans="1:4" x14ac:dyDescent="0.25">
      <c r="A26" s="10">
        <f t="shared" si="0"/>
        <v>24</v>
      </c>
      <c r="B26" s="13" t="s">
        <v>5</v>
      </c>
      <c r="C26" s="13"/>
      <c r="D26" s="8" t="s">
        <v>60</v>
      </c>
    </row>
    <row r="27" spans="1:4" x14ac:dyDescent="0.25">
      <c r="A27" s="10">
        <f t="shared" si="0"/>
        <v>25</v>
      </c>
      <c r="B27" s="13" t="s">
        <v>61</v>
      </c>
      <c r="C27" s="13"/>
      <c r="D27" s="8" t="s">
        <v>62</v>
      </c>
    </row>
    <row r="28" spans="1:4" x14ac:dyDescent="0.25">
      <c r="A28" s="10">
        <f t="shared" si="0"/>
        <v>26</v>
      </c>
      <c r="B28" s="12" t="s">
        <v>64</v>
      </c>
      <c r="C28" s="13" t="s">
        <v>63</v>
      </c>
      <c r="D28" s="8" t="s">
        <v>65</v>
      </c>
    </row>
    <row r="29" spans="1:4" x14ac:dyDescent="0.25">
      <c r="A29" s="10">
        <f t="shared" si="0"/>
        <v>27</v>
      </c>
      <c r="B29" s="12" t="s">
        <v>64</v>
      </c>
      <c r="C29" s="13" t="s">
        <v>66</v>
      </c>
      <c r="D29" s="8" t="s">
        <v>67</v>
      </c>
    </row>
    <row r="30" spans="1:4" x14ac:dyDescent="0.25">
      <c r="A30" s="10">
        <f t="shared" si="0"/>
        <v>28</v>
      </c>
      <c r="B30" s="12" t="s">
        <v>64</v>
      </c>
      <c r="C30" s="13" t="s">
        <v>68</v>
      </c>
      <c r="D30" s="8" t="s">
        <v>69</v>
      </c>
    </row>
    <row r="31" spans="1:4" x14ac:dyDescent="0.25">
      <c r="A31" s="10">
        <f t="shared" si="0"/>
        <v>29</v>
      </c>
      <c r="B31" s="12" t="s">
        <v>64</v>
      </c>
      <c r="C31" s="13" t="s">
        <v>71</v>
      </c>
      <c r="D31" s="8" t="s">
        <v>72</v>
      </c>
    </row>
    <row r="32" spans="1:4" x14ac:dyDescent="0.25">
      <c r="A32" s="10">
        <f t="shared" si="0"/>
        <v>30</v>
      </c>
      <c r="B32" s="12" t="s">
        <v>4</v>
      </c>
      <c r="C32" s="13"/>
      <c r="D32" s="8" t="s">
        <v>70</v>
      </c>
    </row>
    <row r="33" spans="1:4" x14ac:dyDescent="0.25">
      <c r="A33" s="10">
        <f t="shared" si="0"/>
        <v>31</v>
      </c>
      <c r="B33" s="12" t="s">
        <v>81</v>
      </c>
      <c r="C33" s="12" t="s">
        <v>80</v>
      </c>
      <c r="D33" s="8" t="s">
        <v>82</v>
      </c>
    </row>
    <row r="34" spans="1:4" x14ac:dyDescent="0.25">
      <c r="A34" s="10">
        <f t="shared" si="0"/>
        <v>32</v>
      </c>
      <c r="B34" s="12" t="s">
        <v>81</v>
      </c>
      <c r="C34" s="12" t="s">
        <v>83</v>
      </c>
      <c r="D34" s="8" t="s">
        <v>84</v>
      </c>
    </row>
    <row r="35" spans="1:4" x14ac:dyDescent="0.25">
      <c r="A35" s="10">
        <f t="shared" si="0"/>
        <v>33</v>
      </c>
      <c r="B35" s="12" t="s">
        <v>81</v>
      </c>
      <c r="C35" s="12" t="s">
        <v>85</v>
      </c>
      <c r="D35" s="8" t="s">
        <v>86</v>
      </c>
    </row>
    <row r="36" spans="1:4" x14ac:dyDescent="0.25">
      <c r="A36" s="10">
        <f t="shared" si="0"/>
        <v>34</v>
      </c>
      <c r="B36" s="12" t="s">
        <v>81</v>
      </c>
      <c r="C36" s="12" t="s">
        <v>87</v>
      </c>
      <c r="D36" s="8" t="s">
        <v>88</v>
      </c>
    </row>
    <row r="37" spans="1:4" x14ac:dyDescent="0.25">
      <c r="A37" s="10">
        <f t="shared" si="0"/>
        <v>35</v>
      </c>
      <c r="B37" s="12" t="s">
        <v>9</v>
      </c>
      <c r="C37" s="12" t="s">
        <v>89</v>
      </c>
      <c r="D37" s="8" t="s">
        <v>90</v>
      </c>
    </row>
    <row r="38" spans="1:4" x14ac:dyDescent="0.25">
      <c r="A38" s="10">
        <f t="shared" si="0"/>
        <v>36</v>
      </c>
      <c r="B38" s="12" t="s">
        <v>9</v>
      </c>
      <c r="C38" s="12" t="s">
        <v>91</v>
      </c>
      <c r="D38" s="8" t="s">
        <v>102</v>
      </c>
    </row>
    <row r="39" spans="1:4" ht="17.25" customHeight="1" x14ac:dyDescent="0.25">
      <c r="A39" s="10">
        <f t="shared" si="0"/>
        <v>37</v>
      </c>
      <c r="B39" s="12" t="s">
        <v>9</v>
      </c>
      <c r="C39" s="12" t="s">
        <v>92</v>
      </c>
      <c r="D39" s="8" t="s">
        <v>93</v>
      </c>
    </row>
    <row r="40" spans="1:4" x14ac:dyDescent="0.25">
      <c r="A40" s="10">
        <f t="shared" si="0"/>
        <v>38</v>
      </c>
      <c r="B40" s="12" t="s">
        <v>9</v>
      </c>
      <c r="C40" s="12" t="s">
        <v>94</v>
      </c>
      <c r="D40" s="8" t="s">
        <v>95</v>
      </c>
    </row>
    <row r="41" spans="1:4" x14ac:dyDescent="0.25">
      <c r="A41" s="10">
        <f t="shared" si="0"/>
        <v>39</v>
      </c>
      <c r="B41" s="12" t="s">
        <v>9</v>
      </c>
      <c r="C41" s="12" t="s">
        <v>96</v>
      </c>
      <c r="D41" s="8" t="s">
        <v>97</v>
      </c>
    </row>
    <row r="42" spans="1:4" x14ac:dyDescent="0.25">
      <c r="A42" s="10">
        <f t="shared" si="0"/>
        <v>40</v>
      </c>
      <c r="B42" s="12" t="s">
        <v>9</v>
      </c>
      <c r="C42" s="12" t="s">
        <v>99</v>
      </c>
      <c r="D42" s="8" t="s">
        <v>98</v>
      </c>
    </row>
    <row r="43" spans="1:4" x14ac:dyDescent="0.25">
      <c r="A43" s="10">
        <f t="shared" si="0"/>
        <v>41</v>
      </c>
      <c r="B43" s="12" t="s">
        <v>9</v>
      </c>
      <c r="C43" s="12" t="s">
        <v>100</v>
      </c>
      <c r="D43" s="8" t="s">
        <v>101</v>
      </c>
    </row>
    <row r="44" spans="1:4" x14ac:dyDescent="0.25">
      <c r="A44" s="10">
        <f t="shared" si="0"/>
        <v>42</v>
      </c>
      <c r="B44" s="12" t="s">
        <v>9</v>
      </c>
      <c r="C44" s="12" t="s">
        <v>103</v>
      </c>
      <c r="D44" s="8" t="s">
        <v>104</v>
      </c>
    </row>
    <row r="45" spans="1:4" ht="24" x14ac:dyDescent="0.25">
      <c r="A45" s="10">
        <f t="shared" si="0"/>
        <v>43</v>
      </c>
      <c r="B45" s="12" t="s">
        <v>9</v>
      </c>
      <c r="C45" s="12" t="s">
        <v>109</v>
      </c>
      <c r="D45" s="8" t="s">
        <v>110</v>
      </c>
    </row>
    <row r="46" spans="1:4" x14ac:dyDescent="0.25">
      <c r="A46" s="10">
        <f t="shared" si="0"/>
        <v>44</v>
      </c>
      <c r="B46" s="12" t="s">
        <v>105</v>
      </c>
      <c r="C46" s="12"/>
      <c r="D46" s="8" t="s">
        <v>106</v>
      </c>
    </row>
    <row r="47" spans="1:4" x14ac:dyDescent="0.25">
      <c r="A47" s="10">
        <f t="shared" si="0"/>
        <v>45</v>
      </c>
      <c r="B47" s="12" t="s">
        <v>111</v>
      </c>
      <c r="C47" s="12" t="s">
        <v>112</v>
      </c>
      <c r="D47" s="8" t="s">
        <v>113</v>
      </c>
    </row>
    <row r="48" spans="1:4" x14ac:dyDescent="0.25">
      <c r="A48" s="10">
        <f t="shared" si="0"/>
        <v>46</v>
      </c>
      <c r="B48" s="12" t="s">
        <v>111</v>
      </c>
      <c r="C48" s="12" t="s">
        <v>114</v>
      </c>
      <c r="D48" s="8" t="s">
        <v>115</v>
      </c>
    </row>
    <row r="49" spans="1:4" x14ac:dyDescent="0.25">
      <c r="A49" s="10">
        <f t="shared" si="0"/>
        <v>47</v>
      </c>
      <c r="B49" s="12" t="s">
        <v>107</v>
      </c>
      <c r="C49" s="12" t="s">
        <v>183</v>
      </c>
      <c r="D49" s="8" t="s">
        <v>108</v>
      </c>
    </row>
    <row r="50" spans="1:4" x14ac:dyDescent="0.25">
      <c r="A50" s="10">
        <f t="shared" si="0"/>
        <v>48</v>
      </c>
      <c r="B50" s="12" t="s">
        <v>181</v>
      </c>
      <c r="C50" s="12" t="s">
        <v>182</v>
      </c>
      <c r="D50" s="8" t="s">
        <v>184</v>
      </c>
    </row>
    <row r="51" spans="1:4" x14ac:dyDescent="0.25">
      <c r="A51" s="10">
        <f t="shared" si="0"/>
        <v>49</v>
      </c>
      <c r="B51" s="12" t="s">
        <v>181</v>
      </c>
      <c r="C51" s="12" t="s">
        <v>185</v>
      </c>
      <c r="D51" s="8" t="s">
        <v>186</v>
      </c>
    </row>
    <row r="52" spans="1:4" x14ac:dyDescent="0.25">
      <c r="A52" s="10">
        <f t="shared" si="0"/>
        <v>50</v>
      </c>
      <c r="B52" s="12" t="s">
        <v>118</v>
      </c>
      <c r="C52" s="12" t="s">
        <v>116</v>
      </c>
      <c r="D52" s="8" t="s">
        <v>119</v>
      </c>
    </row>
    <row r="53" spans="1:4" x14ac:dyDescent="0.25">
      <c r="A53" s="10">
        <f t="shared" si="0"/>
        <v>51</v>
      </c>
      <c r="B53" s="8" t="s">
        <v>118</v>
      </c>
      <c r="C53" s="8" t="s">
        <v>117</v>
      </c>
      <c r="D53" s="8" t="s">
        <v>120</v>
      </c>
    </row>
    <row r="54" spans="1:4" x14ac:dyDescent="0.25">
      <c r="A54" s="10">
        <f t="shared" si="0"/>
        <v>52</v>
      </c>
      <c r="B54" s="8" t="s">
        <v>20</v>
      </c>
      <c r="C54" s="8" t="s">
        <v>121</v>
      </c>
      <c r="D54" s="8" t="s">
        <v>122</v>
      </c>
    </row>
    <row r="55" spans="1:4" x14ac:dyDescent="0.25">
      <c r="A55" s="10">
        <f t="shared" si="0"/>
        <v>53</v>
      </c>
      <c r="B55" s="8" t="s">
        <v>20</v>
      </c>
      <c r="C55" s="8" t="s">
        <v>123</v>
      </c>
      <c r="D55" s="8" t="s">
        <v>124</v>
      </c>
    </row>
    <row r="56" spans="1:4" x14ac:dyDescent="0.25">
      <c r="A56" s="10">
        <f t="shared" si="0"/>
        <v>54</v>
      </c>
      <c r="B56" s="8" t="s">
        <v>16</v>
      </c>
      <c r="C56" s="8" t="s">
        <v>125</v>
      </c>
      <c r="D56" s="8" t="s">
        <v>126</v>
      </c>
    </row>
    <row r="57" spans="1:4" x14ac:dyDescent="0.25">
      <c r="A57" s="10">
        <f t="shared" si="0"/>
        <v>55</v>
      </c>
      <c r="B57" s="8" t="s">
        <v>16</v>
      </c>
      <c r="C57" s="8" t="s">
        <v>127</v>
      </c>
      <c r="D57" s="8" t="s">
        <v>128</v>
      </c>
    </row>
    <row r="58" spans="1:4" x14ac:dyDescent="0.25">
      <c r="A58" s="10">
        <f t="shared" si="0"/>
        <v>56</v>
      </c>
      <c r="B58" s="8" t="s">
        <v>2</v>
      </c>
      <c r="C58" s="8" t="s">
        <v>129</v>
      </c>
      <c r="D58" s="8" t="s">
        <v>131</v>
      </c>
    </row>
    <row r="59" spans="1:4" x14ac:dyDescent="0.25">
      <c r="A59" s="10">
        <f t="shared" si="0"/>
        <v>57</v>
      </c>
      <c r="B59" s="8" t="s">
        <v>2</v>
      </c>
      <c r="C59" s="8" t="s">
        <v>130</v>
      </c>
      <c r="D59" s="8" t="s">
        <v>132</v>
      </c>
    </row>
    <row r="60" spans="1:4" x14ac:dyDescent="0.25">
      <c r="A60" s="10">
        <f t="shared" si="0"/>
        <v>58</v>
      </c>
      <c r="B60" s="8" t="s">
        <v>2</v>
      </c>
      <c r="C60" s="8" t="s">
        <v>133</v>
      </c>
      <c r="D60" s="8" t="s">
        <v>134</v>
      </c>
    </row>
    <row r="61" spans="1:4" x14ac:dyDescent="0.25">
      <c r="A61" s="10">
        <f t="shared" si="0"/>
        <v>59</v>
      </c>
      <c r="B61" s="8" t="s">
        <v>2</v>
      </c>
      <c r="C61" s="8" t="s">
        <v>135</v>
      </c>
      <c r="D61" s="8" t="s">
        <v>136</v>
      </c>
    </row>
    <row r="62" spans="1:4" x14ac:dyDescent="0.25">
      <c r="A62" s="10">
        <f t="shared" si="0"/>
        <v>60</v>
      </c>
      <c r="B62" s="8" t="s">
        <v>12</v>
      </c>
      <c r="C62" s="8" t="s">
        <v>121</v>
      </c>
      <c r="D62" s="8" t="s">
        <v>122</v>
      </c>
    </row>
    <row r="63" spans="1:4" x14ac:dyDescent="0.25">
      <c r="A63" s="10">
        <f t="shared" si="0"/>
        <v>61</v>
      </c>
      <c r="B63" s="8" t="s">
        <v>12</v>
      </c>
      <c r="C63" s="8" t="s">
        <v>137</v>
      </c>
      <c r="D63" s="8" t="s">
        <v>138</v>
      </c>
    </row>
    <row r="64" spans="1:4" x14ac:dyDescent="0.25">
      <c r="A64" s="10">
        <f t="shared" si="0"/>
        <v>62</v>
      </c>
      <c r="B64" s="8" t="s">
        <v>15</v>
      </c>
      <c r="C64" s="8" t="s">
        <v>139</v>
      </c>
      <c r="D64" s="8" t="s">
        <v>145</v>
      </c>
    </row>
    <row r="65" spans="1:4" x14ac:dyDescent="0.25">
      <c r="A65" s="10">
        <f t="shared" si="0"/>
        <v>63</v>
      </c>
      <c r="B65" s="8" t="s">
        <v>15</v>
      </c>
      <c r="C65" s="8" t="s">
        <v>140</v>
      </c>
      <c r="D65" s="8" t="s">
        <v>146</v>
      </c>
    </row>
    <row r="66" spans="1:4" x14ac:dyDescent="0.25">
      <c r="A66" s="10">
        <f t="shared" si="0"/>
        <v>64</v>
      </c>
      <c r="B66" s="8" t="s">
        <v>15</v>
      </c>
      <c r="C66" s="8" t="s">
        <v>142</v>
      </c>
      <c r="D66" s="8" t="s">
        <v>148</v>
      </c>
    </row>
    <row r="67" spans="1:4" x14ac:dyDescent="0.25">
      <c r="A67" s="10">
        <f t="shared" si="0"/>
        <v>65</v>
      </c>
      <c r="B67" s="8" t="s">
        <v>15</v>
      </c>
      <c r="C67" s="8" t="s">
        <v>141</v>
      </c>
      <c r="D67" s="8" t="s">
        <v>147</v>
      </c>
    </row>
    <row r="68" spans="1:4" x14ac:dyDescent="0.25">
      <c r="A68" s="10">
        <f t="shared" si="0"/>
        <v>66</v>
      </c>
      <c r="B68" s="8" t="s">
        <v>15</v>
      </c>
      <c r="C68" s="8" t="s">
        <v>143</v>
      </c>
      <c r="D68" s="8" t="s">
        <v>149</v>
      </c>
    </row>
    <row r="69" spans="1:4" x14ac:dyDescent="0.25">
      <c r="A69" s="10">
        <f t="shared" si="0"/>
        <v>67</v>
      </c>
      <c r="B69" s="8" t="s">
        <v>15</v>
      </c>
      <c r="C69" s="8" t="s">
        <v>144</v>
      </c>
      <c r="D69" s="8" t="s">
        <v>150</v>
      </c>
    </row>
    <row r="70" spans="1:4" x14ac:dyDescent="0.25">
      <c r="A70" s="10">
        <f t="shared" si="0"/>
        <v>68</v>
      </c>
      <c r="B70" s="8" t="s">
        <v>18</v>
      </c>
      <c r="C70" s="8" t="s">
        <v>151</v>
      </c>
      <c r="D70" s="8" t="s">
        <v>158</v>
      </c>
    </row>
    <row r="71" spans="1:4" x14ac:dyDescent="0.25">
      <c r="A71" s="10">
        <f t="shared" si="0"/>
        <v>69</v>
      </c>
      <c r="B71" s="8" t="s">
        <v>18</v>
      </c>
      <c r="C71" s="8" t="s">
        <v>152</v>
      </c>
      <c r="D71" s="8" t="s">
        <v>159</v>
      </c>
    </row>
    <row r="72" spans="1:4" x14ac:dyDescent="0.25">
      <c r="A72" s="10">
        <f t="shared" si="0"/>
        <v>70</v>
      </c>
      <c r="B72" s="8" t="s">
        <v>18</v>
      </c>
      <c r="C72" s="8" t="s">
        <v>156</v>
      </c>
      <c r="D72" s="8" t="s">
        <v>163</v>
      </c>
    </row>
    <row r="73" spans="1:4" x14ac:dyDescent="0.25">
      <c r="A73" s="10">
        <f t="shared" si="0"/>
        <v>71</v>
      </c>
      <c r="B73" s="8" t="s">
        <v>18</v>
      </c>
      <c r="C73" s="8" t="s">
        <v>153</v>
      </c>
      <c r="D73" s="8" t="s">
        <v>160</v>
      </c>
    </row>
    <row r="74" spans="1:4" x14ac:dyDescent="0.25">
      <c r="A74" s="10">
        <f t="shared" si="0"/>
        <v>72</v>
      </c>
      <c r="B74" s="8" t="s">
        <v>18</v>
      </c>
      <c r="C74" s="8" t="s">
        <v>154</v>
      </c>
      <c r="D74" s="8" t="s">
        <v>161</v>
      </c>
    </row>
    <row r="75" spans="1:4" x14ac:dyDescent="0.25">
      <c r="A75" s="10">
        <f t="shared" si="0"/>
        <v>73</v>
      </c>
      <c r="B75" s="8" t="s">
        <v>17</v>
      </c>
      <c r="C75" s="8" t="s">
        <v>157</v>
      </c>
      <c r="D75" s="8" t="s">
        <v>168</v>
      </c>
    </row>
    <row r="76" spans="1:4" x14ac:dyDescent="0.25">
      <c r="A76" s="10">
        <f t="shared" ref="A76:A82" si="1">A75+1</f>
        <v>74</v>
      </c>
      <c r="B76" s="8" t="s">
        <v>17</v>
      </c>
      <c r="C76" s="8" t="s">
        <v>164</v>
      </c>
      <c r="D76" s="8" t="s">
        <v>169</v>
      </c>
    </row>
    <row r="77" spans="1:4" x14ac:dyDescent="0.25">
      <c r="A77" s="10">
        <f t="shared" si="1"/>
        <v>75</v>
      </c>
      <c r="B77" s="8" t="s">
        <v>17</v>
      </c>
      <c r="C77" s="8" t="s">
        <v>166</v>
      </c>
      <c r="D77" s="8" t="s">
        <v>171</v>
      </c>
    </row>
    <row r="78" spans="1:4" x14ac:dyDescent="0.25">
      <c r="A78" s="10">
        <f t="shared" si="1"/>
        <v>76</v>
      </c>
      <c r="B78" s="8" t="s">
        <v>17</v>
      </c>
      <c r="C78" s="8" t="s">
        <v>165</v>
      </c>
      <c r="D78" s="8" t="s">
        <v>170</v>
      </c>
    </row>
    <row r="79" spans="1:4" x14ac:dyDescent="0.25">
      <c r="A79" s="10">
        <f t="shared" si="1"/>
        <v>77</v>
      </c>
      <c r="B79" s="8" t="s">
        <v>17</v>
      </c>
      <c r="C79" s="8" t="s">
        <v>167</v>
      </c>
      <c r="D79" s="8" t="s">
        <v>172</v>
      </c>
    </row>
    <row r="80" spans="1:4" x14ac:dyDescent="0.25">
      <c r="A80" s="10">
        <f t="shared" si="1"/>
        <v>78</v>
      </c>
      <c r="B80" s="8" t="s">
        <v>173</v>
      </c>
      <c r="C80" s="8" t="s">
        <v>187</v>
      </c>
      <c r="D80" s="8" t="s">
        <v>174</v>
      </c>
    </row>
    <row r="81" spans="1:4" x14ac:dyDescent="0.25">
      <c r="A81" s="10">
        <f t="shared" si="1"/>
        <v>79</v>
      </c>
      <c r="B81" s="8" t="s">
        <v>173</v>
      </c>
      <c r="C81" s="8" t="s">
        <v>155</v>
      </c>
      <c r="D81" s="8" t="s">
        <v>162</v>
      </c>
    </row>
    <row r="82" spans="1:4" x14ac:dyDescent="0.25">
      <c r="A82" s="10">
        <f t="shared" si="1"/>
        <v>80</v>
      </c>
      <c r="B82" s="8" t="s">
        <v>14</v>
      </c>
      <c r="C82" s="8"/>
      <c r="D82" s="8" t="s">
        <v>175</v>
      </c>
    </row>
    <row r="83" spans="1:4" x14ac:dyDescent="0.25">
      <c r="A83" s="10">
        <v>81</v>
      </c>
      <c r="B83" s="14" t="s">
        <v>188</v>
      </c>
      <c r="C83" s="14" t="s">
        <v>189</v>
      </c>
      <c r="D83" s="14" t="s">
        <v>190</v>
      </c>
    </row>
    <row r="84" spans="1:4" x14ac:dyDescent="0.25">
      <c r="A84" s="10"/>
      <c r="B84" s="2"/>
      <c r="C84" s="2"/>
      <c r="D84" s="2"/>
    </row>
  </sheetData>
  <mergeCells count="1">
    <mergeCell ref="A1:D1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96"/>
  <sheetViews>
    <sheetView view="pageBreakPreview" zoomScale="60" zoomScaleNormal="120" workbookViewId="0">
      <selection activeCell="A180" sqref="A180:A181"/>
    </sheetView>
  </sheetViews>
  <sheetFormatPr baseColWidth="10" defaultRowHeight="15" x14ac:dyDescent="0.25"/>
  <cols>
    <col min="1" max="1" width="24.28515625" customWidth="1"/>
    <col min="2" max="2" width="20.7109375" customWidth="1"/>
    <col min="3" max="3" width="23" customWidth="1"/>
    <col min="4" max="5" width="42.42578125" customWidth="1"/>
    <col min="6" max="6" width="22.85546875" customWidth="1"/>
    <col min="7" max="7" width="16.42578125" customWidth="1"/>
    <col min="8" max="8" width="17.42578125" customWidth="1"/>
  </cols>
  <sheetData>
    <row r="1" spans="1:14" ht="33" customHeight="1" x14ac:dyDescent="0.25">
      <c r="A1" s="45" t="s">
        <v>250</v>
      </c>
      <c r="B1" s="45" t="s">
        <v>251</v>
      </c>
      <c r="C1" s="45" t="s">
        <v>252</v>
      </c>
      <c r="D1" s="45" t="s">
        <v>253</v>
      </c>
      <c r="E1" s="45" t="s">
        <v>261</v>
      </c>
      <c r="F1" s="45" t="s">
        <v>256</v>
      </c>
      <c r="G1" s="45" t="s">
        <v>257</v>
      </c>
      <c r="H1" s="46"/>
      <c r="I1" s="32"/>
      <c r="J1" s="32"/>
      <c r="K1" s="32"/>
      <c r="L1" s="32"/>
      <c r="M1" s="32"/>
      <c r="N1" s="32"/>
    </row>
    <row r="2" spans="1:14" ht="21.75" customHeight="1" x14ac:dyDescent="0.25">
      <c r="A2" s="45"/>
      <c r="B2" s="45"/>
      <c r="C2" s="45"/>
      <c r="D2" s="45"/>
      <c r="E2" s="45"/>
      <c r="F2" s="45"/>
      <c r="G2" s="16" t="s">
        <v>254</v>
      </c>
      <c r="H2" s="17" t="s">
        <v>1</v>
      </c>
      <c r="I2" s="32"/>
      <c r="J2" s="32"/>
      <c r="K2" s="32"/>
      <c r="L2" s="32"/>
      <c r="M2" s="32"/>
      <c r="N2" s="32"/>
    </row>
    <row r="3" spans="1:14" ht="32.25" customHeight="1" x14ac:dyDescent="0.25">
      <c r="A3" s="45"/>
      <c r="B3" s="45"/>
      <c r="C3" s="45"/>
      <c r="D3" s="45"/>
      <c r="E3" s="45"/>
      <c r="F3" s="45"/>
      <c r="G3" s="16" t="s">
        <v>255</v>
      </c>
      <c r="H3" s="16" t="s">
        <v>255</v>
      </c>
      <c r="I3" s="32"/>
      <c r="J3" s="32"/>
      <c r="K3" s="32"/>
      <c r="L3" s="32"/>
      <c r="M3" s="32"/>
      <c r="N3" s="32"/>
    </row>
    <row r="4" spans="1:14" ht="39" customHeight="1" x14ac:dyDescent="0.25">
      <c r="A4" s="38" t="s">
        <v>258</v>
      </c>
      <c r="B4" s="38" t="s">
        <v>259</v>
      </c>
      <c r="C4" s="38" t="s">
        <v>24</v>
      </c>
      <c r="D4" s="38" t="s">
        <v>264</v>
      </c>
      <c r="E4" s="18" t="s">
        <v>265</v>
      </c>
      <c r="F4" s="18" t="s">
        <v>275</v>
      </c>
      <c r="G4" s="27">
        <v>2383244.2999999998</v>
      </c>
      <c r="H4" s="27">
        <v>2086968.9</v>
      </c>
      <c r="I4" s="32"/>
      <c r="J4" s="32"/>
      <c r="K4" s="32"/>
      <c r="L4" s="32"/>
      <c r="M4" s="32"/>
      <c r="N4" s="32"/>
    </row>
    <row r="5" spans="1:14" ht="24" customHeight="1" x14ac:dyDescent="0.25">
      <c r="A5" s="38"/>
      <c r="B5" s="38"/>
      <c r="C5" s="38"/>
      <c r="D5" s="38"/>
      <c r="E5" s="18" t="s">
        <v>270</v>
      </c>
      <c r="F5" s="18" t="s">
        <v>263</v>
      </c>
      <c r="G5" s="27">
        <v>102915.7</v>
      </c>
      <c r="H5" s="27">
        <v>37686.400000000001</v>
      </c>
      <c r="I5" s="32"/>
      <c r="J5" s="32"/>
      <c r="K5" s="32"/>
      <c r="L5" s="32"/>
      <c r="M5" s="32"/>
      <c r="N5" s="32"/>
    </row>
    <row r="6" spans="1:14" x14ac:dyDescent="0.25">
      <c r="A6" s="34" t="s">
        <v>260</v>
      </c>
      <c r="B6" s="34"/>
      <c r="C6" s="34"/>
      <c r="D6" s="34"/>
      <c r="E6" s="34"/>
      <c r="F6" s="34"/>
      <c r="G6" s="24">
        <f>G5+G4</f>
        <v>2486160</v>
      </c>
      <c r="H6" s="24">
        <f>H5+H4</f>
        <v>2124655.2999999998</v>
      </c>
      <c r="I6" s="32"/>
      <c r="J6" s="32"/>
      <c r="K6" s="32"/>
      <c r="L6" s="32"/>
      <c r="M6" s="32"/>
      <c r="N6" s="32"/>
    </row>
    <row r="7" spans="1:14" ht="18" customHeight="1" x14ac:dyDescent="0.25">
      <c r="A7" s="18" t="s">
        <v>258</v>
      </c>
      <c r="B7" s="18" t="s">
        <v>259</v>
      </c>
      <c r="C7" s="18" t="s">
        <v>42</v>
      </c>
      <c r="D7" s="18" t="s">
        <v>193</v>
      </c>
      <c r="E7" s="18" t="s">
        <v>266</v>
      </c>
      <c r="F7" s="18" t="s">
        <v>262</v>
      </c>
      <c r="G7" s="25">
        <v>4470.1000000000004</v>
      </c>
      <c r="H7" s="25">
        <v>4901.5</v>
      </c>
      <c r="I7" s="32"/>
      <c r="J7" s="32"/>
      <c r="K7" s="32"/>
      <c r="L7" s="32"/>
      <c r="M7" s="32"/>
      <c r="N7" s="32"/>
    </row>
    <row r="8" spans="1:14" x14ac:dyDescent="0.25">
      <c r="A8" s="34" t="s">
        <v>260</v>
      </c>
      <c r="B8" s="34"/>
      <c r="C8" s="34"/>
      <c r="D8" s="34"/>
      <c r="E8" s="34"/>
      <c r="F8" s="34"/>
      <c r="G8" s="26">
        <f>G7</f>
        <v>4470.1000000000004</v>
      </c>
      <c r="H8" s="26">
        <f>H7</f>
        <v>4901.5</v>
      </c>
      <c r="I8" s="32"/>
      <c r="J8" s="32"/>
      <c r="K8" s="32"/>
      <c r="L8" s="32"/>
      <c r="M8" s="32"/>
      <c r="N8" s="32"/>
    </row>
    <row r="9" spans="1:14" ht="19.5" customHeight="1" x14ac:dyDescent="0.25">
      <c r="A9" s="18" t="s">
        <v>258</v>
      </c>
      <c r="B9" s="18" t="s">
        <v>259</v>
      </c>
      <c r="C9" s="18" t="s">
        <v>267</v>
      </c>
      <c r="D9" s="18" t="s">
        <v>192</v>
      </c>
      <c r="E9" s="18" t="s">
        <v>268</v>
      </c>
      <c r="F9" s="18" t="s">
        <v>262</v>
      </c>
      <c r="G9" s="25">
        <v>2200.9</v>
      </c>
      <c r="H9" s="25">
        <v>13755.7</v>
      </c>
      <c r="I9" s="32"/>
      <c r="J9" s="32"/>
      <c r="K9" s="32"/>
      <c r="L9" s="32"/>
      <c r="M9" s="32"/>
      <c r="N9" s="32"/>
    </row>
    <row r="10" spans="1:14" x14ac:dyDescent="0.25">
      <c r="A10" s="34" t="s">
        <v>260</v>
      </c>
      <c r="B10" s="34"/>
      <c r="C10" s="34"/>
      <c r="D10" s="34"/>
      <c r="E10" s="34"/>
      <c r="F10" s="34"/>
      <c r="G10" s="26">
        <f>G9</f>
        <v>2200.9</v>
      </c>
      <c r="H10" s="26">
        <f>H9</f>
        <v>13755.7</v>
      </c>
      <c r="I10" s="32"/>
      <c r="J10" s="32"/>
      <c r="K10" s="32"/>
      <c r="L10" s="32"/>
      <c r="M10" s="32"/>
      <c r="N10" s="32"/>
    </row>
    <row r="11" spans="1:14" x14ac:dyDescent="0.25">
      <c r="A11" s="18" t="s">
        <v>258</v>
      </c>
      <c r="B11" s="18" t="s">
        <v>259</v>
      </c>
      <c r="C11" s="18" t="s">
        <v>46</v>
      </c>
      <c r="D11" s="18" t="s">
        <v>191</v>
      </c>
      <c r="E11" s="18" t="s">
        <v>269</v>
      </c>
      <c r="F11" s="18" t="s">
        <v>262</v>
      </c>
      <c r="G11" s="25">
        <v>1081.5</v>
      </c>
      <c r="H11" s="25">
        <v>480.7</v>
      </c>
      <c r="I11" s="32"/>
      <c r="J11" s="32"/>
      <c r="K11" s="32"/>
      <c r="L11" s="32"/>
      <c r="M11" s="32"/>
      <c r="N11" s="32"/>
    </row>
    <row r="12" spans="1:14" x14ac:dyDescent="0.25">
      <c r="A12" s="34" t="s">
        <v>260</v>
      </c>
      <c r="B12" s="34"/>
      <c r="C12" s="34"/>
      <c r="D12" s="34"/>
      <c r="E12" s="34"/>
      <c r="F12" s="34"/>
      <c r="G12" s="26">
        <f>G11</f>
        <v>1081.5</v>
      </c>
      <c r="H12" s="26">
        <f>H11</f>
        <v>480.7</v>
      </c>
      <c r="I12" s="32"/>
      <c r="J12" s="32"/>
      <c r="K12" s="32"/>
      <c r="L12" s="32"/>
      <c r="M12" s="32"/>
      <c r="N12" s="32"/>
    </row>
    <row r="13" spans="1:14" x14ac:dyDescent="0.25">
      <c r="A13" s="18" t="s">
        <v>258</v>
      </c>
      <c r="B13" s="18" t="s">
        <v>259</v>
      </c>
      <c r="C13" s="18" t="s">
        <v>48</v>
      </c>
      <c r="D13" s="18" t="s">
        <v>194</v>
      </c>
      <c r="E13" s="18" t="s">
        <v>271</v>
      </c>
      <c r="F13" s="18" t="s">
        <v>262</v>
      </c>
      <c r="G13" s="25">
        <v>3995.8</v>
      </c>
      <c r="H13" s="25">
        <v>4012.9</v>
      </c>
      <c r="I13" s="32"/>
      <c r="J13" s="32"/>
      <c r="K13" s="32"/>
      <c r="L13" s="32"/>
      <c r="M13" s="32"/>
      <c r="N13" s="32"/>
    </row>
    <row r="14" spans="1:14" x14ac:dyDescent="0.25">
      <c r="A14" s="34" t="s">
        <v>260</v>
      </c>
      <c r="B14" s="34"/>
      <c r="C14" s="34"/>
      <c r="D14" s="34"/>
      <c r="E14" s="34"/>
      <c r="F14" s="34"/>
      <c r="G14" s="26">
        <f>G13</f>
        <v>3995.8</v>
      </c>
      <c r="H14" s="26">
        <f>H13</f>
        <v>4012.9</v>
      </c>
      <c r="I14" s="32"/>
      <c r="J14" s="32"/>
      <c r="K14" s="32"/>
      <c r="L14" s="32"/>
      <c r="M14" s="32"/>
      <c r="N14" s="32"/>
    </row>
    <row r="15" spans="1:14" x14ac:dyDescent="0.25">
      <c r="A15" s="18" t="s">
        <v>258</v>
      </c>
      <c r="B15" s="18" t="s">
        <v>259</v>
      </c>
      <c r="C15" s="18" t="s">
        <v>50</v>
      </c>
      <c r="D15" s="18" t="s">
        <v>196</v>
      </c>
      <c r="E15" s="18" t="s">
        <v>272</v>
      </c>
      <c r="F15" s="18" t="s">
        <v>262</v>
      </c>
      <c r="G15" s="25">
        <v>4470.1000000000004</v>
      </c>
      <c r="H15" s="25">
        <v>4901.5</v>
      </c>
      <c r="I15" s="32"/>
      <c r="J15" s="32"/>
      <c r="K15" s="32"/>
      <c r="L15" s="32"/>
      <c r="M15" s="32"/>
      <c r="N15" s="32"/>
    </row>
    <row r="16" spans="1:14" x14ac:dyDescent="0.25">
      <c r="A16" s="34" t="s">
        <v>260</v>
      </c>
      <c r="B16" s="34"/>
      <c r="C16" s="34"/>
      <c r="D16" s="34"/>
      <c r="E16" s="34"/>
      <c r="F16" s="34"/>
      <c r="G16" s="26">
        <f>G15</f>
        <v>4470.1000000000004</v>
      </c>
      <c r="H16" s="26">
        <f>H15</f>
        <v>4901.5</v>
      </c>
      <c r="I16" s="32"/>
      <c r="J16" s="32"/>
      <c r="K16" s="32"/>
      <c r="L16" s="32"/>
      <c r="M16" s="32"/>
      <c r="N16" s="32"/>
    </row>
    <row r="17" spans="1:14" ht="45.75" customHeight="1" x14ac:dyDescent="0.25">
      <c r="A17" s="18" t="s">
        <v>258</v>
      </c>
      <c r="B17" s="18" t="s">
        <v>259</v>
      </c>
      <c r="C17" s="18" t="s">
        <v>180</v>
      </c>
      <c r="D17" s="18" t="s">
        <v>195</v>
      </c>
      <c r="E17" s="18" t="s">
        <v>273</v>
      </c>
      <c r="F17" s="18" t="s">
        <v>0</v>
      </c>
      <c r="G17" s="25">
        <v>28014.9</v>
      </c>
      <c r="H17" s="25">
        <v>15495</v>
      </c>
      <c r="I17" s="32"/>
      <c r="J17" s="32"/>
      <c r="K17" s="32"/>
      <c r="L17" s="32"/>
      <c r="M17" s="32"/>
      <c r="N17" s="32"/>
    </row>
    <row r="18" spans="1:14" x14ac:dyDescent="0.25">
      <c r="A18" s="34" t="s">
        <v>260</v>
      </c>
      <c r="B18" s="34"/>
      <c r="C18" s="34"/>
      <c r="D18" s="34"/>
      <c r="E18" s="34"/>
      <c r="F18" s="34"/>
      <c r="G18" s="28">
        <f>G17</f>
        <v>28014.9</v>
      </c>
      <c r="H18" s="28">
        <f>H17</f>
        <v>15495</v>
      </c>
      <c r="I18" s="32"/>
      <c r="J18" s="32"/>
      <c r="K18" s="32"/>
      <c r="L18" s="32"/>
      <c r="M18" s="32"/>
      <c r="N18" s="32"/>
    </row>
    <row r="19" spans="1:14" x14ac:dyDescent="0.25">
      <c r="A19" s="18" t="s">
        <v>258</v>
      </c>
      <c r="B19" s="18" t="s">
        <v>259</v>
      </c>
      <c r="C19" s="18" t="s">
        <v>52</v>
      </c>
      <c r="D19" s="18" t="s">
        <v>197</v>
      </c>
      <c r="E19" s="18" t="s">
        <v>274</v>
      </c>
      <c r="F19" s="18" t="s">
        <v>276</v>
      </c>
      <c r="G19" s="29">
        <v>3734.6</v>
      </c>
      <c r="H19" s="29">
        <v>31017.599999999999</v>
      </c>
      <c r="I19" s="32"/>
      <c r="J19" s="32"/>
      <c r="K19" s="32"/>
      <c r="L19" s="32"/>
      <c r="M19" s="32"/>
      <c r="N19" s="32"/>
    </row>
    <row r="20" spans="1:14" x14ac:dyDescent="0.25">
      <c r="A20" s="34" t="s">
        <v>260</v>
      </c>
      <c r="B20" s="34"/>
      <c r="C20" s="34"/>
      <c r="D20" s="34"/>
      <c r="E20" s="34"/>
      <c r="F20" s="34"/>
      <c r="G20" s="28">
        <f>G19</f>
        <v>3734.6</v>
      </c>
      <c r="H20" s="28">
        <f>H19</f>
        <v>31017.599999999999</v>
      </c>
      <c r="I20" s="32"/>
      <c r="J20" s="32"/>
      <c r="K20" s="32"/>
      <c r="L20" s="32"/>
      <c r="M20" s="32"/>
      <c r="N20" s="32"/>
    </row>
    <row r="21" spans="1:14" x14ac:dyDescent="0.25">
      <c r="A21" s="36" t="s">
        <v>258</v>
      </c>
      <c r="B21" s="36" t="s">
        <v>259</v>
      </c>
      <c r="C21" s="36" t="s">
        <v>54</v>
      </c>
      <c r="D21" s="36" t="s">
        <v>198</v>
      </c>
      <c r="E21" s="18" t="s">
        <v>277</v>
      </c>
      <c r="F21" s="18" t="s">
        <v>278</v>
      </c>
      <c r="G21" s="29">
        <v>67988.2</v>
      </c>
      <c r="H21" s="29">
        <v>63244.800000000003</v>
      </c>
      <c r="I21" s="32"/>
      <c r="J21" s="32"/>
      <c r="K21" s="32"/>
      <c r="L21" s="32"/>
      <c r="M21" s="32"/>
      <c r="N21" s="32"/>
    </row>
    <row r="22" spans="1:14" x14ac:dyDescent="0.25">
      <c r="A22" s="37"/>
      <c r="B22" s="37"/>
      <c r="C22" s="37"/>
      <c r="D22" s="37"/>
      <c r="E22" s="18" t="s">
        <v>406</v>
      </c>
      <c r="F22" s="18" t="s">
        <v>278</v>
      </c>
      <c r="G22" s="29">
        <v>1344.47</v>
      </c>
      <c r="H22" s="29">
        <v>11166.34</v>
      </c>
      <c r="I22" s="32"/>
      <c r="J22" s="32"/>
      <c r="K22" s="32"/>
      <c r="L22" s="32"/>
      <c r="M22" s="32"/>
      <c r="N22" s="32"/>
    </row>
    <row r="23" spans="1:14" x14ac:dyDescent="0.25">
      <c r="A23" s="34" t="s">
        <v>260</v>
      </c>
      <c r="B23" s="34"/>
      <c r="C23" s="34"/>
      <c r="D23" s="34"/>
      <c r="E23" s="34"/>
      <c r="F23" s="34"/>
      <c r="G23" s="28">
        <f>G21+G22</f>
        <v>69332.67</v>
      </c>
      <c r="H23" s="28">
        <f>H21+H22</f>
        <v>74411.14</v>
      </c>
      <c r="I23" s="32"/>
      <c r="J23" s="32"/>
      <c r="K23" s="32"/>
      <c r="L23" s="32"/>
      <c r="M23" s="32"/>
      <c r="N23" s="32"/>
    </row>
    <row r="24" spans="1:14" x14ac:dyDescent="0.25">
      <c r="A24" s="18" t="s">
        <v>258</v>
      </c>
      <c r="B24" s="18" t="s">
        <v>259</v>
      </c>
      <c r="C24" s="18" t="s">
        <v>56</v>
      </c>
      <c r="D24" s="18" t="s">
        <v>199</v>
      </c>
      <c r="E24" s="31" t="s">
        <v>404</v>
      </c>
      <c r="F24" s="18" t="s">
        <v>405</v>
      </c>
      <c r="G24" s="29">
        <v>32706</v>
      </c>
      <c r="H24" s="29">
        <v>21362</v>
      </c>
      <c r="I24" s="32"/>
      <c r="J24" s="32"/>
      <c r="K24" s="32"/>
      <c r="L24" s="32"/>
      <c r="M24" s="32"/>
      <c r="N24" s="32"/>
    </row>
    <row r="25" spans="1:14" x14ac:dyDescent="0.25">
      <c r="A25" s="34" t="s">
        <v>260</v>
      </c>
      <c r="B25" s="34"/>
      <c r="C25" s="34"/>
      <c r="D25" s="34"/>
      <c r="E25" s="34"/>
      <c r="F25" s="34"/>
      <c r="G25" s="28">
        <f>G24</f>
        <v>32706</v>
      </c>
      <c r="H25" s="28">
        <f>H24</f>
        <v>21362</v>
      </c>
      <c r="I25" s="32"/>
      <c r="J25" s="32"/>
      <c r="K25" s="32"/>
      <c r="L25" s="32"/>
      <c r="M25" s="32"/>
      <c r="N25" s="32"/>
    </row>
    <row r="26" spans="1:14" x14ac:dyDescent="0.25">
      <c r="A26" s="36" t="s">
        <v>258</v>
      </c>
      <c r="B26" s="36" t="s">
        <v>259</v>
      </c>
      <c r="C26" s="36" t="s">
        <v>59</v>
      </c>
      <c r="D26" s="36" t="s">
        <v>200</v>
      </c>
      <c r="E26" s="18" t="s">
        <v>404</v>
      </c>
      <c r="F26" s="18" t="s">
        <v>405</v>
      </c>
      <c r="G26" s="29">
        <v>78754.899999999994</v>
      </c>
      <c r="H26" s="29">
        <v>6485.7</v>
      </c>
      <c r="I26" s="32"/>
      <c r="J26" s="32"/>
      <c r="K26" s="32"/>
      <c r="L26" s="32"/>
      <c r="M26" s="32"/>
      <c r="N26" s="32"/>
    </row>
    <row r="27" spans="1:14" x14ac:dyDescent="0.25">
      <c r="A27" s="37"/>
      <c r="B27" s="37"/>
      <c r="C27" s="37"/>
      <c r="D27" s="37"/>
      <c r="E27" s="18" t="s">
        <v>404</v>
      </c>
      <c r="F27" s="18" t="s">
        <v>405</v>
      </c>
      <c r="G27" s="29">
        <v>18921.599999999999</v>
      </c>
      <c r="H27" s="29">
        <v>3311.3</v>
      </c>
      <c r="I27" s="32"/>
      <c r="J27" s="32"/>
      <c r="K27" s="32"/>
      <c r="L27" s="32"/>
      <c r="M27" s="32"/>
      <c r="N27" s="32"/>
    </row>
    <row r="28" spans="1:14" x14ac:dyDescent="0.25">
      <c r="A28" s="34" t="s">
        <v>260</v>
      </c>
      <c r="B28" s="34"/>
      <c r="C28" s="34"/>
      <c r="D28" s="34"/>
      <c r="E28" s="34"/>
      <c r="F28" s="34"/>
      <c r="G28" s="28">
        <f>G27+G26</f>
        <v>97676.5</v>
      </c>
      <c r="H28" s="28">
        <f>H27+H26</f>
        <v>9797</v>
      </c>
      <c r="I28" s="32"/>
      <c r="J28" s="32"/>
      <c r="K28" s="32"/>
      <c r="L28" s="32"/>
      <c r="M28" s="32"/>
      <c r="N28" s="32"/>
    </row>
    <row r="29" spans="1:14" x14ac:dyDescent="0.25">
      <c r="A29" s="38" t="s">
        <v>258</v>
      </c>
      <c r="B29" s="38" t="s">
        <v>259</v>
      </c>
      <c r="C29" s="38" t="s">
        <v>60</v>
      </c>
      <c r="D29" s="38" t="s">
        <v>201</v>
      </c>
      <c r="E29" s="18" t="s">
        <v>279</v>
      </c>
      <c r="F29" s="18" t="s">
        <v>280</v>
      </c>
      <c r="G29" s="29">
        <v>51325.7</v>
      </c>
      <c r="H29" s="29">
        <v>63754.6</v>
      </c>
      <c r="I29" s="32"/>
      <c r="J29" s="32"/>
      <c r="K29" s="32"/>
      <c r="L29" s="32"/>
      <c r="M29" s="32"/>
      <c r="N29" s="32"/>
    </row>
    <row r="30" spans="1:14" ht="22.5" customHeight="1" x14ac:dyDescent="0.25">
      <c r="A30" s="38"/>
      <c r="B30" s="38"/>
      <c r="C30" s="38"/>
      <c r="D30" s="38"/>
      <c r="E30" s="38" t="s">
        <v>281</v>
      </c>
      <c r="F30" s="38" t="s">
        <v>6</v>
      </c>
      <c r="G30" s="29">
        <v>7221.35</v>
      </c>
      <c r="H30" s="29">
        <v>7424.37</v>
      </c>
      <c r="I30" s="32"/>
      <c r="J30" s="32"/>
      <c r="K30" s="32"/>
      <c r="L30" s="32"/>
      <c r="M30" s="32"/>
      <c r="N30" s="32"/>
    </row>
    <row r="31" spans="1:14" ht="6" hidden="1" customHeight="1" x14ac:dyDescent="0.25">
      <c r="A31" s="38"/>
      <c r="B31" s="38"/>
      <c r="C31" s="38"/>
      <c r="D31" s="38"/>
      <c r="E31" s="38"/>
      <c r="F31" s="38"/>
      <c r="G31" s="29"/>
      <c r="H31" s="29"/>
      <c r="I31" s="32"/>
      <c r="J31" s="32"/>
      <c r="K31" s="32"/>
      <c r="L31" s="32"/>
      <c r="M31" s="32"/>
      <c r="N31" s="32"/>
    </row>
    <row r="32" spans="1:14" x14ac:dyDescent="0.25">
      <c r="A32" s="34" t="s">
        <v>260</v>
      </c>
      <c r="B32" s="34"/>
      <c r="C32" s="34"/>
      <c r="D32" s="34"/>
      <c r="E32" s="34"/>
      <c r="F32" s="34"/>
      <c r="G32" s="28">
        <f>G30+G29</f>
        <v>58547.049999999996</v>
      </c>
      <c r="H32" s="28">
        <f>H30+H29</f>
        <v>71178.97</v>
      </c>
      <c r="I32" s="32"/>
      <c r="J32" s="32"/>
      <c r="K32" s="32"/>
      <c r="L32" s="32"/>
      <c r="M32" s="32"/>
      <c r="N32" s="32"/>
    </row>
    <row r="33" spans="1:14" x14ac:dyDescent="0.25">
      <c r="A33" s="38" t="s">
        <v>258</v>
      </c>
      <c r="B33" s="38" t="s">
        <v>259</v>
      </c>
      <c r="C33" s="38" t="s">
        <v>62</v>
      </c>
      <c r="D33" s="38" t="s">
        <v>202</v>
      </c>
      <c r="E33" s="15" t="s">
        <v>282</v>
      </c>
      <c r="F33" s="18" t="s">
        <v>283</v>
      </c>
      <c r="G33" s="29">
        <v>56214</v>
      </c>
      <c r="H33" s="29">
        <v>41628.699999999997</v>
      </c>
      <c r="I33" s="32"/>
      <c r="J33" s="32"/>
      <c r="K33" s="32"/>
      <c r="L33" s="32"/>
      <c r="M33" s="32"/>
      <c r="N33" s="32"/>
    </row>
    <row r="34" spans="1:14" x14ac:dyDescent="0.25">
      <c r="A34" s="38"/>
      <c r="B34" s="38"/>
      <c r="C34" s="38"/>
      <c r="D34" s="38"/>
      <c r="E34" s="15" t="s">
        <v>284</v>
      </c>
      <c r="F34" s="18" t="s">
        <v>285</v>
      </c>
      <c r="G34" s="29">
        <v>2318.5543680000001</v>
      </c>
      <c r="H34" s="29">
        <v>1940.3504640000001</v>
      </c>
      <c r="I34" s="32"/>
      <c r="J34" s="32"/>
      <c r="K34" s="32"/>
      <c r="L34" s="32"/>
      <c r="M34" s="32"/>
      <c r="N34" s="32"/>
    </row>
    <row r="35" spans="1:14" x14ac:dyDescent="0.25">
      <c r="A35" s="34" t="s">
        <v>260</v>
      </c>
      <c r="B35" s="34"/>
      <c r="C35" s="34"/>
      <c r="D35" s="34"/>
      <c r="E35" s="34"/>
      <c r="F35" s="34"/>
      <c r="G35" s="28">
        <f>G34+G33</f>
        <v>58532.554367999997</v>
      </c>
      <c r="H35" s="28">
        <f>H34+H33</f>
        <v>43569.050464</v>
      </c>
      <c r="I35" s="32"/>
      <c r="J35" s="32"/>
      <c r="K35" s="32"/>
      <c r="L35" s="32"/>
      <c r="M35" s="32"/>
      <c r="N35" s="32"/>
    </row>
    <row r="36" spans="1:14" x14ac:dyDescent="0.25">
      <c r="A36" s="18" t="s">
        <v>258</v>
      </c>
      <c r="B36" s="18" t="s">
        <v>259</v>
      </c>
      <c r="C36" s="18" t="s">
        <v>65</v>
      </c>
      <c r="D36" s="18" t="s">
        <v>203</v>
      </c>
      <c r="E36" s="18" t="s">
        <v>286</v>
      </c>
      <c r="F36" s="18" t="s">
        <v>287</v>
      </c>
      <c r="G36" s="29">
        <v>232690.3</v>
      </c>
      <c r="H36" s="29">
        <v>177085.4</v>
      </c>
      <c r="I36" s="32"/>
      <c r="J36" s="32"/>
      <c r="K36" s="32"/>
      <c r="L36" s="32"/>
      <c r="M36" s="32"/>
      <c r="N36" s="32"/>
    </row>
    <row r="37" spans="1:14" x14ac:dyDescent="0.25">
      <c r="A37" s="34" t="s">
        <v>260</v>
      </c>
      <c r="B37" s="34"/>
      <c r="C37" s="34"/>
      <c r="D37" s="34"/>
      <c r="E37" s="34"/>
      <c r="F37" s="34"/>
      <c r="G37" s="28">
        <f>G36</f>
        <v>232690.3</v>
      </c>
      <c r="H37" s="28">
        <f>H36</f>
        <v>177085.4</v>
      </c>
      <c r="I37" s="32"/>
      <c r="J37" s="32"/>
      <c r="K37" s="32"/>
      <c r="L37" s="32"/>
      <c r="M37" s="32"/>
      <c r="N37" s="32"/>
    </row>
    <row r="38" spans="1:14" x14ac:dyDescent="0.25">
      <c r="A38" s="18" t="s">
        <v>258</v>
      </c>
      <c r="B38" s="18" t="s">
        <v>259</v>
      </c>
      <c r="C38" s="18" t="s">
        <v>67</v>
      </c>
      <c r="D38" s="18" t="s">
        <v>204</v>
      </c>
      <c r="E38" s="18" t="s">
        <v>288</v>
      </c>
      <c r="F38" s="18" t="s">
        <v>289</v>
      </c>
      <c r="G38" s="29">
        <v>9208.4</v>
      </c>
      <c r="H38" s="29">
        <v>8386.2999999999993</v>
      </c>
      <c r="I38" s="32"/>
      <c r="J38" s="32"/>
      <c r="K38" s="32"/>
      <c r="L38" s="32"/>
      <c r="M38" s="32"/>
      <c r="N38" s="32"/>
    </row>
    <row r="39" spans="1:14" x14ac:dyDescent="0.25">
      <c r="A39" s="34" t="s">
        <v>260</v>
      </c>
      <c r="B39" s="34"/>
      <c r="C39" s="34"/>
      <c r="D39" s="34"/>
      <c r="E39" s="34"/>
      <c r="F39" s="34"/>
      <c r="G39" s="28">
        <f>G38</f>
        <v>9208.4</v>
      </c>
      <c r="H39" s="28">
        <f>H38</f>
        <v>8386.2999999999993</v>
      </c>
      <c r="I39" s="32"/>
      <c r="J39" s="32"/>
      <c r="K39" s="32"/>
      <c r="L39" s="32"/>
      <c r="M39" s="32"/>
      <c r="N39" s="32"/>
    </row>
    <row r="40" spans="1:14" x14ac:dyDescent="0.25">
      <c r="A40" s="38" t="s">
        <v>258</v>
      </c>
      <c r="B40" s="38" t="s">
        <v>259</v>
      </c>
      <c r="C40" s="38" t="s">
        <v>69</v>
      </c>
      <c r="D40" s="38" t="s">
        <v>205</v>
      </c>
      <c r="E40" s="18" t="s">
        <v>290</v>
      </c>
      <c r="F40" s="18" t="s">
        <v>7</v>
      </c>
      <c r="G40" s="29">
        <v>320.5</v>
      </c>
      <c r="H40" s="29">
        <v>232.9</v>
      </c>
      <c r="I40" s="32"/>
      <c r="J40" s="32"/>
      <c r="K40" s="32"/>
      <c r="L40" s="32"/>
      <c r="M40" s="32"/>
      <c r="N40" s="32"/>
    </row>
    <row r="41" spans="1:14" x14ac:dyDescent="0.25">
      <c r="A41" s="38"/>
      <c r="B41" s="38"/>
      <c r="C41" s="38"/>
      <c r="D41" s="38"/>
      <c r="E41" s="18" t="s">
        <v>291</v>
      </c>
      <c r="F41" s="18" t="s">
        <v>8</v>
      </c>
      <c r="G41" s="29">
        <v>19418.599999999999</v>
      </c>
      <c r="H41" s="29">
        <v>21994.3</v>
      </c>
      <c r="I41" s="32"/>
      <c r="J41" s="32"/>
      <c r="K41" s="32"/>
      <c r="L41" s="32"/>
      <c r="M41" s="32"/>
      <c r="N41" s="32"/>
    </row>
    <row r="42" spans="1:14" x14ac:dyDescent="0.25">
      <c r="A42" s="34" t="s">
        <v>260</v>
      </c>
      <c r="B42" s="34"/>
      <c r="C42" s="34"/>
      <c r="D42" s="34"/>
      <c r="E42" s="34"/>
      <c r="F42" s="34"/>
      <c r="G42" s="28">
        <f>G41+G40</f>
        <v>19739.099999999999</v>
      </c>
      <c r="H42" s="28">
        <f>H41+H40</f>
        <v>22227.200000000001</v>
      </c>
      <c r="I42" s="32"/>
      <c r="J42" s="32"/>
      <c r="K42" s="32"/>
      <c r="L42" s="32"/>
      <c r="M42" s="32"/>
      <c r="N42" s="32"/>
    </row>
    <row r="43" spans="1:14" x14ac:dyDescent="0.25">
      <c r="A43" s="38" t="s">
        <v>258</v>
      </c>
      <c r="B43" s="38" t="s">
        <v>259</v>
      </c>
      <c r="C43" s="38" t="s">
        <v>292</v>
      </c>
      <c r="D43" s="38" t="s">
        <v>206</v>
      </c>
      <c r="E43" s="18" t="s">
        <v>293</v>
      </c>
      <c r="F43" s="18" t="s">
        <v>295</v>
      </c>
      <c r="G43" s="29">
        <v>45384.5</v>
      </c>
      <c r="H43" s="29">
        <v>37086.800000000003</v>
      </c>
      <c r="I43" s="32"/>
      <c r="J43" s="32"/>
      <c r="K43" s="32"/>
      <c r="L43" s="32"/>
      <c r="M43" s="32"/>
      <c r="N43" s="32"/>
    </row>
    <row r="44" spans="1:14" x14ac:dyDescent="0.25">
      <c r="A44" s="38"/>
      <c r="B44" s="38"/>
      <c r="C44" s="38"/>
      <c r="D44" s="38"/>
      <c r="E44" s="18" t="s">
        <v>294</v>
      </c>
      <c r="F44" s="18" t="s">
        <v>295</v>
      </c>
      <c r="G44" s="29">
        <v>1344.47</v>
      </c>
      <c r="H44" s="29">
        <v>11166.34</v>
      </c>
      <c r="I44" s="32"/>
      <c r="J44" s="32"/>
      <c r="K44" s="32"/>
      <c r="L44" s="32"/>
      <c r="M44" s="32"/>
      <c r="N44" s="32"/>
    </row>
    <row r="45" spans="1:14" x14ac:dyDescent="0.25">
      <c r="A45" s="34" t="s">
        <v>260</v>
      </c>
      <c r="B45" s="34"/>
      <c r="C45" s="34"/>
      <c r="D45" s="34"/>
      <c r="E45" s="34"/>
      <c r="F45" s="34"/>
      <c r="G45" s="28">
        <f>G44+G43</f>
        <v>46728.97</v>
      </c>
      <c r="H45" s="28">
        <f>H44+H43</f>
        <v>48253.14</v>
      </c>
      <c r="I45" s="32"/>
      <c r="J45" s="32"/>
      <c r="K45" s="32"/>
      <c r="L45" s="32"/>
      <c r="M45" s="32"/>
      <c r="N45" s="32"/>
    </row>
    <row r="46" spans="1:14" ht="33.75" x14ac:dyDescent="0.25">
      <c r="A46" s="20" t="s">
        <v>258</v>
      </c>
      <c r="B46" s="20" t="s">
        <v>259</v>
      </c>
      <c r="C46" s="18" t="s">
        <v>82</v>
      </c>
      <c r="D46" s="18" t="s">
        <v>207</v>
      </c>
      <c r="E46" s="18" t="s">
        <v>297</v>
      </c>
      <c r="F46" s="23" t="s">
        <v>21</v>
      </c>
      <c r="G46" s="29">
        <v>23787.3</v>
      </c>
      <c r="H46" s="29">
        <v>34697.800000000003</v>
      </c>
      <c r="I46" s="32"/>
      <c r="J46" s="32"/>
      <c r="K46" s="32"/>
      <c r="L46" s="32"/>
      <c r="M46" s="32"/>
      <c r="N46" s="32"/>
    </row>
    <row r="47" spans="1:14" x14ac:dyDescent="0.25">
      <c r="A47" s="34" t="s">
        <v>260</v>
      </c>
      <c r="B47" s="34"/>
      <c r="C47" s="34"/>
      <c r="D47" s="34"/>
      <c r="E47" s="34"/>
      <c r="F47" s="34"/>
      <c r="G47" s="28">
        <f>G46</f>
        <v>23787.3</v>
      </c>
      <c r="H47" s="28">
        <f>H46</f>
        <v>34697.800000000003</v>
      </c>
      <c r="I47" s="32"/>
      <c r="J47" s="32"/>
      <c r="K47" s="32"/>
      <c r="L47" s="32"/>
      <c r="M47" s="32"/>
      <c r="N47" s="32"/>
    </row>
    <row r="48" spans="1:14" ht="33.75" x14ac:dyDescent="0.25">
      <c r="A48" s="36" t="s">
        <v>258</v>
      </c>
      <c r="B48" s="36" t="s">
        <v>259</v>
      </c>
      <c r="C48" s="36" t="s">
        <v>84</v>
      </c>
      <c r="D48" s="36" t="s">
        <v>208</v>
      </c>
      <c r="E48" s="18" t="s">
        <v>296</v>
      </c>
      <c r="F48" s="23" t="s">
        <v>21</v>
      </c>
      <c r="G48" s="29">
        <v>22881.3</v>
      </c>
      <c r="H48" s="29">
        <v>26481.5</v>
      </c>
      <c r="I48" s="32"/>
      <c r="J48" s="32"/>
      <c r="K48" s="32"/>
      <c r="L48" s="32"/>
      <c r="M48" s="32"/>
      <c r="N48" s="32"/>
    </row>
    <row r="49" spans="1:14" ht="33.75" x14ac:dyDescent="0.25">
      <c r="A49" s="37"/>
      <c r="B49" s="37"/>
      <c r="C49" s="37"/>
      <c r="D49" s="37"/>
      <c r="E49" s="18" t="s">
        <v>408</v>
      </c>
      <c r="F49" s="23" t="s">
        <v>21</v>
      </c>
      <c r="G49" s="29">
        <v>1344.47</v>
      </c>
      <c r="H49" s="29">
        <v>11166.34</v>
      </c>
      <c r="I49" s="32"/>
      <c r="J49" s="32"/>
      <c r="K49" s="32"/>
      <c r="L49" s="32"/>
      <c r="M49" s="32"/>
      <c r="N49" s="32"/>
    </row>
    <row r="50" spans="1:14" x14ac:dyDescent="0.25">
      <c r="A50" s="34" t="s">
        <v>260</v>
      </c>
      <c r="B50" s="34"/>
      <c r="C50" s="34"/>
      <c r="D50" s="34"/>
      <c r="E50" s="34"/>
      <c r="F50" s="34"/>
      <c r="G50" s="28">
        <f>G48+G49</f>
        <v>24225.77</v>
      </c>
      <c r="H50" s="28">
        <f>H48+H49</f>
        <v>37647.839999999997</v>
      </c>
      <c r="I50" s="32"/>
      <c r="J50" s="32"/>
      <c r="K50" s="32"/>
      <c r="L50" s="32"/>
      <c r="M50" s="32"/>
      <c r="N50" s="32"/>
    </row>
    <row r="51" spans="1:14" ht="22.5" x14ac:dyDescent="0.25">
      <c r="A51" s="36" t="s">
        <v>298</v>
      </c>
      <c r="B51" s="36" t="s">
        <v>259</v>
      </c>
      <c r="C51" s="36" t="s">
        <v>86</v>
      </c>
      <c r="D51" s="36" t="s">
        <v>210</v>
      </c>
      <c r="E51" s="18" t="s">
        <v>299</v>
      </c>
      <c r="F51" s="18" t="s">
        <v>303</v>
      </c>
      <c r="G51" s="29">
        <v>4155.2</v>
      </c>
      <c r="H51" s="29">
        <v>5194</v>
      </c>
      <c r="I51" s="32"/>
      <c r="J51" s="32"/>
      <c r="K51" s="32"/>
      <c r="L51" s="32"/>
      <c r="M51" s="32"/>
      <c r="N51" s="32"/>
    </row>
    <row r="52" spans="1:14" ht="22.5" x14ac:dyDescent="0.25">
      <c r="A52" s="42"/>
      <c r="B52" s="42"/>
      <c r="C52" s="42"/>
      <c r="D52" s="42"/>
      <c r="E52" s="18" t="s">
        <v>300</v>
      </c>
      <c r="F52" s="18" t="s">
        <v>303</v>
      </c>
      <c r="G52" s="29">
        <v>3231.8</v>
      </c>
      <c r="H52" s="29">
        <v>2505.8000000000002</v>
      </c>
      <c r="I52" s="32"/>
      <c r="J52" s="32"/>
      <c r="K52" s="32"/>
      <c r="L52" s="32"/>
      <c r="M52" s="32"/>
      <c r="N52" s="32"/>
    </row>
    <row r="53" spans="1:14" x14ac:dyDescent="0.25">
      <c r="A53" s="37"/>
      <c r="B53" s="37"/>
      <c r="C53" s="37"/>
      <c r="D53" s="37"/>
      <c r="E53" s="18" t="s">
        <v>301</v>
      </c>
      <c r="F53" s="18" t="s">
        <v>302</v>
      </c>
      <c r="G53" s="29">
        <v>10929.2</v>
      </c>
      <c r="H53" s="29">
        <v>940277.5</v>
      </c>
      <c r="I53" s="32"/>
      <c r="J53" s="32"/>
      <c r="K53" s="32"/>
      <c r="L53" s="32"/>
      <c r="M53" s="32"/>
      <c r="N53" s="32"/>
    </row>
    <row r="54" spans="1:14" x14ac:dyDescent="0.25">
      <c r="A54" s="34" t="s">
        <v>260</v>
      </c>
      <c r="B54" s="34"/>
      <c r="C54" s="34"/>
      <c r="D54" s="34"/>
      <c r="E54" s="34"/>
      <c r="F54" s="34"/>
      <c r="G54" s="28">
        <f>G53+G52+G51</f>
        <v>18316.2</v>
      </c>
      <c r="H54" s="28">
        <f>H53+H52+H51</f>
        <v>947977.3</v>
      </c>
      <c r="I54" s="32"/>
      <c r="J54" s="32"/>
      <c r="K54" s="32"/>
      <c r="L54" s="32"/>
      <c r="M54" s="32"/>
      <c r="N54" s="32"/>
    </row>
    <row r="55" spans="1:14" ht="15" customHeight="1" x14ac:dyDescent="0.25">
      <c r="A55" s="36" t="s">
        <v>258</v>
      </c>
      <c r="B55" s="38" t="s">
        <v>259</v>
      </c>
      <c r="C55" s="38" t="s">
        <v>88</v>
      </c>
      <c r="D55" s="38" t="s">
        <v>209</v>
      </c>
      <c r="E55" s="18" t="s">
        <v>304</v>
      </c>
      <c r="F55" s="18" t="s">
        <v>302</v>
      </c>
      <c r="G55" s="29">
        <v>380.9</v>
      </c>
      <c r="H55" s="29">
        <v>1986</v>
      </c>
      <c r="I55" s="32"/>
      <c r="J55" s="32"/>
      <c r="K55" s="32"/>
      <c r="L55" s="32"/>
      <c r="M55" s="32"/>
      <c r="N55" s="32"/>
    </row>
    <row r="56" spans="1:14" x14ac:dyDescent="0.25">
      <c r="A56" s="42"/>
      <c r="B56" s="38"/>
      <c r="C56" s="38"/>
      <c r="D56" s="38"/>
      <c r="E56" s="18" t="s">
        <v>305</v>
      </c>
      <c r="F56" s="18" t="s">
        <v>302</v>
      </c>
      <c r="G56" s="29">
        <v>1.2</v>
      </c>
      <c r="H56" s="29">
        <v>20.5</v>
      </c>
      <c r="I56" s="32"/>
      <c r="J56" s="32"/>
      <c r="K56" s="32"/>
      <c r="L56" s="32"/>
      <c r="M56" s="32"/>
      <c r="N56" s="32"/>
    </row>
    <row r="57" spans="1:14" x14ac:dyDescent="0.25">
      <c r="A57" s="37"/>
      <c r="B57" s="38"/>
      <c r="C57" s="38"/>
      <c r="D57" s="38"/>
      <c r="E57" s="18" t="s">
        <v>306</v>
      </c>
      <c r="F57" s="18" t="s">
        <v>302</v>
      </c>
      <c r="G57" s="29">
        <v>2672.1</v>
      </c>
      <c r="H57" s="29">
        <v>55127.3</v>
      </c>
      <c r="I57" s="32"/>
      <c r="J57" s="32"/>
      <c r="K57" s="32"/>
      <c r="L57" s="32"/>
      <c r="M57" s="32"/>
      <c r="N57" s="32"/>
    </row>
    <row r="58" spans="1:14" x14ac:dyDescent="0.25">
      <c r="A58" s="34" t="s">
        <v>260</v>
      </c>
      <c r="B58" s="34"/>
      <c r="C58" s="34"/>
      <c r="D58" s="34"/>
      <c r="E58" s="34"/>
      <c r="F58" s="34"/>
      <c r="G58" s="28">
        <f>G57+G56+G55</f>
        <v>3054.2</v>
      </c>
      <c r="H58" s="28">
        <f>H57+H56+H55</f>
        <v>57133.8</v>
      </c>
      <c r="I58" s="32"/>
      <c r="J58" s="32"/>
      <c r="K58" s="32"/>
      <c r="L58" s="32"/>
      <c r="M58" s="32"/>
      <c r="N58" s="32"/>
    </row>
    <row r="59" spans="1:14" x14ac:dyDescent="0.25">
      <c r="A59" s="38" t="s">
        <v>258</v>
      </c>
      <c r="B59" s="38" t="s">
        <v>259</v>
      </c>
      <c r="C59" s="38" t="s">
        <v>307</v>
      </c>
      <c r="D59" s="38" t="s">
        <v>211</v>
      </c>
      <c r="E59" s="18" t="s">
        <v>309</v>
      </c>
      <c r="F59" s="18" t="s">
        <v>308</v>
      </c>
      <c r="G59" s="29">
        <v>2639.6</v>
      </c>
      <c r="H59" s="29">
        <v>3226.1</v>
      </c>
      <c r="I59" s="32"/>
      <c r="J59" s="32"/>
      <c r="K59" s="32"/>
      <c r="L59" s="32"/>
      <c r="M59" s="32"/>
      <c r="N59" s="32"/>
    </row>
    <row r="60" spans="1:14" x14ac:dyDescent="0.25">
      <c r="A60" s="38"/>
      <c r="B60" s="38"/>
      <c r="C60" s="38"/>
      <c r="D60" s="38"/>
      <c r="E60" s="18" t="s">
        <v>310</v>
      </c>
      <c r="F60" s="18" t="s">
        <v>311</v>
      </c>
      <c r="G60" s="29">
        <v>1108</v>
      </c>
      <c r="H60" s="29">
        <v>1597</v>
      </c>
      <c r="I60" s="32"/>
      <c r="J60" s="32"/>
      <c r="K60" s="32"/>
      <c r="L60" s="32"/>
      <c r="M60" s="32"/>
      <c r="N60" s="32"/>
    </row>
    <row r="61" spans="1:14" x14ac:dyDescent="0.25">
      <c r="A61" s="34" t="s">
        <v>260</v>
      </c>
      <c r="B61" s="34"/>
      <c r="C61" s="34"/>
      <c r="D61" s="34"/>
      <c r="E61" s="34"/>
      <c r="F61" s="34"/>
      <c r="G61" s="28">
        <f>G60+G59</f>
        <v>3747.6</v>
      </c>
      <c r="H61" s="28">
        <f>H60+H59</f>
        <v>4823.1000000000004</v>
      </c>
      <c r="I61" s="32"/>
      <c r="J61" s="32"/>
      <c r="K61" s="32"/>
      <c r="L61" s="32"/>
      <c r="M61" s="32"/>
      <c r="N61" s="32"/>
    </row>
    <row r="62" spans="1:14" x14ac:dyDescent="0.25">
      <c r="A62" s="18" t="s">
        <v>258</v>
      </c>
      <c r="B62" s="18" t="s">
        <v>259</v>
      </c>
      <c r="C62" s="18" t="s">
        <v>102</v>
      </c>
      <c r="D62" s="18" t="s">
        <v>212</v>
      </c>
      <c r="E62" s="18" t="s">
        <v>312</v>
      </c>
      <c r="F62" s="18" t="s">
        <v>313</v>
      </c>
      <c r="G62" s="29">
        <v>52980.5</v>
      </c>
      <c r="H62" s="29">
        <v>41015.699999999997</v>
      </c>
      <c r="I62" s="32"/>
      <c r="J62" s="32"/>
      <c r="K62" s="32"/>
      <c r="L62" s="32"/>
      <c r="M62" s="32"/>
      <c r="N62" s="32"/>
    </row>
    <row r="63" spans="1:14" x14ac:dyDescent="0.25">
      <c r="A63" s="39" t="s">
        <v>260</v>
      </c>
      <c r="B63" s="40"/>
      <c r="C63" s="40"/>
      <c r="D63" s="40"/>
      <c r="E63" s="40"/>
      <c r="F63" s="41"/>
      <c r="G63" s="28">
        <f>G62</f>
        <v>52980.5</v>
      </c>
      <c r="H63" s="28">
        <f>H62</f>
        <v>41015.699999999997</v>
      </c>
      <c r="I63" s="32"/>
      <c r="J63" s="32"/>
      <c r="K63" s="32"/>
      <c r="L63" s="32"/>
      <c r="M63" s="32"/>
      <c r="N63" s="32"/>
    </row>
    <row r="64" spans="1:14" x14ac:dyDescent="0.25">
      <c r="A64" s="36" t="s">
        <v>258</v>
      </c>
      <c r="B64" s="36" t="s">
        <v>259</v>
      </c>
      <c r="C64" s="36" t="s">
        <v>93</v>
      </c>
      <c r="D64" s="36" t="s">
        <v>213</v>
      </c>
      <c r="E64" s="18" t="s">
        <v>319</v>
      </c>
      <c r="F64" s="18" t="s">
        <v>316</v>
      </c>
      <c r="G64" s="29">
        <v>83502.3</v>
      </c>
      <c r="H64" s="29">
        <v>84313.600000000006</v>
      </c>
      <c r="I64" s="32"/>
      <c r="J64" s="32"/>
      <c r="K64" s="32"/>
      <c r="L64" s="32"/>
      <c r="M64" s="32"/>
      <c r="N64" s="32"/>
    </row>
    <row r="65" spans="1:14" ht="22.5" x14ac:dyDescent="0.25">
      <c r="A65" s="42"/>
      <c r="B65" s="42"/>
      <c r="C65" s="42"/>
      <c r="D65" s="42"/>
      <c r="E65" s="18" t="s">
        <v>321</v>
      </c>
      <c r="F65" s="18" t="s">
        <v>320</v>
      </c>
      <c r="G65" s="29">
        <v>264.7</v>
      </c>
      <c r="H65" s="29">
        <v>1316.7</v>
      </c>
      <c r="I65" s="32"/>
      <c r="J65" s="32"/>
      <c r="K65" s="32"/>
      <c r="L65" s="32"/>
      <c r="M65" s="32"/>
      <c r="N65" s="32"/>
    </row>
    <row r="66" spans="1:14" x14ac:dyDescent="0.25">
      <c r="A66" s="37"/>
      <c r="B66" s="37"/>
      <c r="C66" s="37"/>
      <c r="D66" s="37"/>
      <c r="E66" s="18" t="s">
        <v>322</v>
      </c>
      <c r="F66" s="18" t="s">
        <v>311</v>
      </c>
      <c r="G66" s="29">
        <v>15990.1</v>
      </c>
      <c r="H66" s="29">
        <v>44305.1</v>
      </c>
      <c r="I66" s="32"/>
      <c r="J66" s="32"/>
      <c r="K66" s="32"/>
      <c r="L66" s="32"/>
      <c r="M66" s="32"/>
      <c r="N66" s="32"/>
    </row>
    <row r="67" spans="1:14" x14ac:dyDescent="0.25">
      <c r="A67" s="39" t="s">
        <v>260</v>
      </c>
      <c r="B67" s="40"/>
      <c r="C67" s="40"/>
      <c r="D67" s="40"/>
      <c r="E67" s="40"/>
      <c r="F67" s="41"/>
      <c r="G67" s="28">
        <f>G66+G65+G64</f>
        <v>99757.1</v>
      </c>
      <c r="H67" s="28">
        <f>H66+H65+H64</f>
        <v>129935.4</v>
      </c>
      <c r="I67" s="32"/>
      <c r="J67" s="32"/>
      <c r="K67" s="32"/>
      <c r="L67" s="32"/>
      <c r="M67" s="32"/>
      <c r="N67" s="32"/>
    </row>
    <row r="68" spans="1:14" x14ac:dyDescent="0.25">
      <c r="A68" s="21" t="s">
        <v>258</v>
      </c>
      <c r="B68" s="21" t="s">
        <v>259</v>
      </c>
      <c r="C68" s="21" t="s">
        <v>95</v>
      </c>
      <c r="D68" s="21" t="s">
        <v>217</v>
      </c>
      <c r="E68" s="21" t="s">
        <v>323</v>
      </c>
      <c r="F68" s="18" t="s">
        <v>311</v>
      </c>
      <c r="G68" s="29">
        <v>49969.8</v>
      </c>
      <c r="H68" s="29">
        <v>10079.6</v>
      </c>
      <c r="I68" s="32"/>
      <c r="J68" s="32"/>
      <c r="K68" s="32"/>
      <c r="L68" s="32"/>
      <c r="M68" s="32"/>
      <c r="N68" s="32"/>
    </row>
    <row r="69" spans="1:14" x14ac:dyDescent="0.25">
      <c r="A69" s="39" t="s">
        <v>260</v>
      </c>
      <c r="B69" s="40"/>
      <c r="C69" s="40"/>
      <c r="D69" s="40"/>
      <c r="E69" s="40"/>
      <c r="F69" s="41"/>
      <c r="G69" s="28">
        <f>G68</f>
        <v>49969.8</v>
      </c>
      <c r="H69" s="28">
        <f>H68</f>
        <v>10079.6</v>
      </c>
      <c r="I69" s="32"/>
      <c r="J69" s="32"/>
      <c r="K69" s="32"/>
      <c r="L69" s="32"/>
      <c r="M69" s="32"/>
      <c r="N69" s="32"/>
    </row>
    <row r="70" spans="1:14" x14ac:dyDescent="0.25">
      <c r="A70" s="38" t="s">
        <v>258</v>
      </c>
      <c r="B70" s="38" t="s">
        <v>259</v>
      </c>
      <c r="C70" s="38" t="s">
        <v>97</v>
      </c>
      <c r="D70" s="38" t="s">
        <v>214</v>
      </c>
      <c r="E70" s="21" t="s">
        <v>324</v>
      </c>
      <c r="F70" s="18" t="s">
        <v>311</v>
      </c>
      <c r="G70" s="29">
        <v>18834.7</v>
      </c>
      <c r="H70" s="29">
        <v>388681.1</v>
      </c>
      <c r="I70" s="32"/>
      <c r="J70" s="32"/>
      <c r="K70" s="32"/>
      <c r="L70" s="32"/>
      <c r="M70" s="32"/>
      <c r="N70" s="32"/>
    </row>
    <row r="71" spans="1:14" x14ac:dyDescent="0.25">
      <c r="A71" s="38"/>
      <c r="B71" s="38"/>
      <c r="C71" s="38"/>
      <c r="D71" s="38"/>
      <c r="E71" s="21" t="s">
        <v>325</v>
      </c>
      <c r="F71" s="18" t="s">
        <v>311</v>
      </c>
      <c r="G71" s="29">
        <v>32193.9</v>
      </c>
      <c r="H71" s="29">
        <v>388681.1</v>
      </c>
      <c r="I71" s="32"/>
      <c r="J71" s="32"/>
      <c r="K71" s="32"/>
      <c r="L71" s="32"/>
      <c r="M71" s="32"/>
      <c r="N71" s="32"/>
    </row>
    <row r="72" spans="1:14" x14ac:dyDescent="0.25">
      <c r="A72" s="39" t="s">
        <v>260</v>
      </c>
      <c r="B72" s="40"/>
      <c r="C72" s="40"/>
      <c r="D72" s="40"/>
      <c r="E72" s="40"/>
      <c r="F72" s="41"/>
      <c r="G72" s="28">
        <f>G71+G70</f>
        <v>51028.600000000006</v>
      </c>
      <c r="H72" s="28">
        <f>H71+H70</f>
        <v>777362.2</v>
      </c>
      <c r="I72" s="32"/>
      <c r="J72" s="32"/>
      <c r="K72" s="32"/>
      <c r="L72" s="32"/>
      <c r="M72" s="32"/>
      <c r="N72" s="32"/>
    </row>
    <row r="73" spans="1:14" x14ac:dyDescent="0.25">
      <c r="A73" s="38" t="s">
        <v>258</v>
      </c>
      <c r="B73" s="38" t="s">
        <v>259</v>
      </c>
      <c r="C73" s="38" t="s">
        <v>330</v>
      </c>
      <c r="D73" s="38" t="s">
        <v>216</v>
      </c>
      <c r="E73" s="18" t="s">
        <v>326</v>
      </c>
      <c r="F73" s="18" t="s">
        <v>327</v>
      </c>
      <c r="G73" s="29">
        <v>45184.4</v>
      </c>
      <c r="H73" s="29">
        <v>578.1</v>
      </c>
      <c r="I73" s="32"/>
      <c r="J73" s="32"/>
      <c r="K73" s="32"/>
      <c r="L73" s="32"/>
      <c r="M73" s="32"/>
      <c r="N73" s="32"/>
    </row>
    <row r="74" spans="1:14" x14ac:dyDescent="0.25">
      <c r="A74" s="38"/>
      <c r="B74" s="38"/>
      <c r="C74" s="38"/>
      <c r="D74" s="38"/>
      <c r="E74" s="18" t="s">
        <v>329</v>
      </c>
      <c r="F74" s="18" t="s">
        <v>311</v>
      </c>
      <c r="G74" s="29">
        <v>6202.4</v>
      </c>
      <c r="H74" s="29">
        <v>145582.1</v>
      </c>
      <c r="I74" s="32"/>
      <c r="J74" s="32"/>
      <c r="K74" s="32"/>
      <c r="L74" s="32"/>
      <c r="M74" s="32"/>
      <c r="N74" s="32"/>
    </row>
    <row r="75" spans="1:14" x14ac:dyDescent="0.25">
      <c r="A75" s="38"/>
      <c r="B75" s="38"/>
      <c r="C75" s="38"/>
      <c r="D75" s="38"/>
      <c r="E75" s="18" t="s">
        <v>328</v>
      </c>
      <c r="F75" s="18" t="s">
        <v>327</v>
      </c>
      <c r="G75" s="29">
        <v>147.19999999999999</v>
      </c>
      <c r="H75" s="29">
        <v>578.1</v>
      </c>
      <c r="I75" s="32"/>
      <c r="J75" s="32"/>
      <c r="K75" s="32"/>
      <c r="L75" s="32"/>
      <c r="M75" s="32"/>
      <c r="N75" s="32"/>
    </row>
    <row r="76" spans="1:14" x14ac:dyDescent="0.25">
      <c r="A76" s="39" t="s">
        <v>260</v>
      </c>
      <c r="B76" s="40"/>
      <c r="C76" s="40"/>
      <c r="D76" s="40"/>
      <c r="E76" s="40"/>
      <c r="F76" s="41"/>
      <c r="G76" s="28">
        <f>G75+G74+G73</f>
        <v>51534</v>
      </c>
      <c r="H76" s="28">
        <f>H75+H74+H73</f>
        <v>146738.30000000002</v>
      </c>
      <c r="I76" s="32"/>
      <c r="J76" s="32"/>
      <c r="K76" s="32"/>
      <c r="L76" s="32"/>
      <c r="M76" s="32"/>
      <c r="N76" s="32"/>
    </row>
    <row r="77" spans="1:14" x14ac:dyDescent="0.25">
      <c r="A77" s="18" t="s">
        <v>258</v>
      </c>
      <c r="B77" s="18" t="s">
        <v>259</v>
      </c>
      <c r="C77" s="18" t="s">
        <v>101</v>
      </c>
      <c r="D77" s="18" t="s">
        <v>215</v>
      </c>
      <c r="E77" s="18" t="s">
        <v>331</v>
      </c>
      <c r="F77" s="18" t="s">
        <v>327</v>
      </c>
      <c r="G77" s="29">
        <v>897</v>
      </c>
      <c r="H77" s="29">
        <v>10079.6</v>
      </c>
      <c r="I77" s="32"/>
      <c r="J77" s="32"/>
      <c r="K77" s="32"/>
      <c r="L77" s="32"/>
      <c r="M77" s="32"/>
      <c r="N77" s="32"/>
    </row>
    <row r="78" spans="1:14" x14ac:dyDescent="0.25">
      <c r="A78" s="39" t="s">
        <v>260</v>
      </c>
      <c r="B78" s="40"/>
      <c r="C78" s="40"/>
      <c r="D78" s="40"/>
      <c r="E78" s="40"/>
      <c r="F78" s="41"/>
      <c r="G78" s="28">
        <f>G77</f>
        <v>897</v>
      </c>
      <c r="H78" s="28">
        <f>H77</f>
        <v>10079.6</v>
      </c>
      <c r="I78" s="32"/>
      <c r="J78" s="32"/>
      <c r="K78" s="32"/>
      <c r="L78" s="32"/>
      <c r="M78" s="32"/>
      <c r="N78" s="32"/>
    </row>
    <row r="79" spans="1:14" x14ac:dyDescent="0.25">
      <c r="A79" s="38" t="s">
        <v>258</v>
      </c>
      <c r="B79" s="38" t="s">
        <v>259</v>
      </c>
      <c r="C79" s="38" t="s">
        <v>104</v>
      </c>
      <c r="D79" s="36" t="s">
        <v>218</v>
      </c>
      <c r="E79" s="18" t="s">
        <v>333</v>
      </c>
      <c r="F79" s="18" t="s">
        <v>10</v>
      </c>
      <c r="G79" s="29">
        <v>16315.6</v>
      </c>
      <c r="H79" s="29">
        <v>7339</v>
      </c>
      <c r="I79" s="32"/>
      <c r="J79" s="32"/>
      <c r="K79" s="32"/>
      <c r="L79" s="32"/>
      <c r="M79" s="32"/>
      <c r="N79" s="32"/>
    </row>
    <row r="80" spans="1:14" ht="22.5" x14ac:dyDescent="0.25">
      <c r="A80" s="38"/>
      <c r="B80" s="38"/>
      <c r="C80" s="38"/>
      <c r="D80" s="37"/>
      <c r="E80" s="18" t="s">
        <v>332</v>
      </c>
      <c r="F80" s="18" t="s">
        <v>320</v>
      </c>
      <c r="G80" s="29">
        <v>4779.6000000000004</v>
      </c>
      <c r="H80" s="29">
        <v>8424</v>
      </c>
      <c r="I80" s="32"/>
      <c r="J80" s="32"/>
      <c r="K80" s="32"/>
      <c r="L80" s="32"/>
      <c r="M80" s="32"/>
      <c r="N80" s="32"/>
    </row>
    <row r="81" spans="1:14" x14ac:dyDescent="0.25">
      <c r="A81" s="39" t="s">
        <v>260</v>
      </c>
      <c r="B81" s="40"/>
      <c r="C81" s="40"/>
      <c r="D81" s="40"/>
      <c r="E81" s="40"/>
      <c r="F81" s="41"/>
      <c r="G81" s="28">
        <f>G80+G79</f>
        <v>21095.200000000001</v>
      </c>
      <c r="H81" s="28">
        <f>H80+H79</f>
        <v>15763</v>
      </c>
      <c r="I81" s="32"/>
      <c r="J81" s="32"/>
      <c r="K81" s="32"/>
      <c r="L81" s="32"/>
      <c r="M81" s="32"/>
      <c r="N81" s="32"/>
    </row>
    <row r="82" spans="1:14" x14ac:dyDescent="0.25">
      <c r="A82" s="43" t="s">
        <v>258</v>
      </c>
      <c r="B82" s="43" t="s">
        <v>259</v>
      </c>
      <c r="C82" s="43" t="s">
        <v>318</v>
      </c>
      <c r="D82" s="43" t="s">
        <v>314</v>
      </c>
      <c r="E82" s="18" t="s">
        <v>315</v>
      </c>
      <c r="F82" s="18" t="s">
        <v>316</v>
      </c>
      <c r="G82" s="29">
        <v>872.96693759999994</v>
      </c>
      <c r="H82" s="29">
        <v>2044.2896639999999</v>
      </c>
      <c r="I82" s="32"/>
      <c r="J82" s="32"/>
      <c r="K82" s="32"/>
      <c r="L82" s="32"/>
      <c r="M82" s="32"/>
      <c r="N82" s="32"/>
    </row>
    <row r="83" spans="1:14" x14ac:dyDescent="0.25">
      <c r="A83" s="44"/>
      <c r="B83" s="44"/>
      <c r="C83" s="44"/>
      <c r="D83" s="44"/>
      <c r="E83" s="22" t="s">
        <v>317</v>
      </c>
      <c r="F83" s="18" t="s">
        <v>11</v>
      </c>
      <c r="G83" s="29">
        <v>5932.7</v>
      </c>
      <c r="H83" s="29">
        <v>4454.5</v>
      </c>
      <c r="I83" s="32"/>
      <c r="J83" s="32"/>
      <c r="K83" s="32"/>
      <c r="L83" s="32"/>
      <c r="M83" s="32"/>
      <c r="N83" s="32"/>
    </row>
    <row r="84" spans="1:14" x14ac:dyDescent="0.25">
      <c r="A84" s="34" t="s">
        <v>260</v>
      </c>
      <c r="B84" s="34"/>
      <c r="C84" s="34"/>
      <c r="D84" s="34"/>
      <c r="E84" s="34"/>
      <c r="F84" s="34"/>
      <c r="G84" s="28">
        <f>G83+G82</f>
        <v>6805.6669376</v>
      </c>
      <c r="H84" s="28">
        <f>H83+H82</f>
        <v>6498.7896639999999</v>
      </c>
      <c r="I84" s="32"/>
      <c r="J84" s="32"/>
      <c r="K84" s="32"/>
      <c r="L84" s="32"/>
      <c r="M84" s="32"/>
      <c r="N84" s="32"/>
    </row>
    <row r="85" spans="1:14" ht="22.5" customHeight="1" x14ac:dyDescent="0.25">
      <c r="A85" s="38" t="s">
        <v>258</v>
      </c>
      <c r="B85" s="38" t="s">
        <v>259</v>
      </c>
      <c r="C85" s="38" t="s">
        <v>334</v>
      </c>
      <c r="D85" s="36" t="s">
        <v>219</v>
      </c>
      <c r="E85" s="18" t="s">
        <v>335</v>
      </c>
      <c r="F85" s="18" t="s">
        <v>336</v>
      </c>
      <c r="G85" s="29">
        <v>51088.3</v>
      </c>
      <c r="H85" s="29">
        <v>34058.9</v>
      </c>
      <c r="I85" s="32"/>
      <c r="J85" s="32"/>
      <c r="K85" s="32"/>
      <c r="L85" s="32"/>
      <c r="M85" s="32"/>
      <c r="N85" s="32"/>
    </row>
    <row r="86" spans="1:14" x14ac:dyDescent="0.25">
      <c r="A86" s="38"/>
      <c r="B86" s="38"/>
      <c r="C86" s="38"/>
      <c r="D86" s="37"/>
      <c r="E86" s="18" t="s">
        <v>337</v>
      </c>
      <c r="F86" s="18" t="s">
        <v>338</v>
      </c>
      <c r="G86" s="29">
        <v>3450.6</v>
      </c>
      <c r="H86" s="29">
        <v>2868.8</v>
      </c>
      <c r="I86" s="32"/>
      <c r="J86" s="32"/>
      <c r="K86" s="32"/>
      <c r="L86" s="32"/>
      <c r="M86" s="32"/>
      <c r="N86" s="32"/>
    </row>
    <row r="87" spans="1:14" x14ac:dyDescent="0.25">
      <c r="A87" s="34" t="s">
        <v>260</v>
      </c>
      <c r="B87" s="34"/>
      <c r="C87" s="34"/>
      <c r="D87" s="34"/>
      <c r="E87" s="34"/>
      <c r="F87" s="34"/>
      <c r="G87" s="28">
        <f>G86+G85</f>
        <v>54538.9</v>
      </c>
      <c r="H87" s="28">
        <f>H86+H85</f>
        <v>36927.700000000004</v>
      </c>
      <c r="I87" s="32"/>
      <c r="J87" s="32"/>
      <c r="K87" s="32"/>
      <c r="L87" s="32"/>
      <c r="M87" s="32"/>
      <c r="N87" s="32"/>
    </row>
    <row r="88" spans="1:14" x14ac:dyDescent="0.25">
      <c r="A88" s="18" t="s">
        <v>258</v>
      </c>
      <c r="B88" s="18" t="s">
        <v>259</v>
      </c>
      <c r="C88" s="18" t="s">
        <v>113</v>
      </c>
      <c r="D88" s="18" t="s">
        <v>220</v>
      </c>
      <c r="E88" s="18" t="s">
        <v>339</v>
      </c>
      <c r="F88" s="18" t="s">
        <v>340</v>
      </c>
      <c r="G88" s="29">
        <v>85972.5</v>
      </c>
      <c r="H88" s="29">
        <v>92539.8</v>
      </c>
      <c r="I88" s="32"/>
      <c r="J88" s="32"/>
      <c r="K88" s="32"/>
      <c r="L88" s="32"/>
      <c r="M88" s="32"/>
      <c r="N88" s="32"/>
    </row>
    <row r="89" spans="1:14" x14ac:dyDescent="0.25">
      <c r="A89" s="34" t="s">
        <v>260</v>
      </c>
      <c r="B89" s="34"/>
      <c r="C89" s="34"/>
      <c r="D89" s="34"/>
      <c r="E89" s="34"/>
      <c r="F89" s="34"/>
      <c r="G89" s="28">
        <f>G88</f>
        <v>85972.5</v>
      </c>
      <c r="H89" s="28">
        <f>H88</f>
        <v>92539.8</v>
      </c>
      <c r="I89" s="32"/>
      <c r="J89" s="32"/>
      <c r="K89" s="32"/>
      <c r="L89" s="32"/>
      <c r="M89" s="32"/>
      <c r="N89" s="32"/>
    </row>
    <row r="90" spans="1:14" x14ac:dyDescent="0.25">
      <c r="A90" s="18" t="s">
        <v>258</v>
      </c>
      <c r="B90" s="18" t="s">
        <v>259</v>
      </c>
      <c r="C90" s="18" t="s">
        <v>115</v>
      </c>
      <c r="D90" s="18" t="s">
        <v>221</v>
      </c>
      <c r="E90" s="18" t="s">
        <v>341</v>
      </c>
      <c r="F90" s="18" t="s">
        <v>340</v>
      </c>
      <c r="G90" s="29">
        <v>1196.8</v>
      </c>
      <c r="H90" s="29">
        <v>1630.4</v>
      </c>
      <c r="I90" s="32"/>
      <c r="J90" s="32"/>
      <c r="K90" s="32"/>
      <c r="L90" s="32"/>
      <c r="M90" s="32"/>
      <c r="N90" s="32"/>
    </row>
    <row r="91" spans="1:14" x14ac:dyDescent="0.25">
      <c r="A91" s="34" t="s">
        <v>260</v>
      </c>
      <c r="B91" s="34"/>
      <c r="C91" s="34"/>
      <c r="D91" s="34"/>
      <c r="E91" s="34"/>
      <c r="F91" s="34"/>
      <c r="G91" s="28">
        <f>G90</f>
        <v>1196.8</v>
      </c>
      <c r="H91" s="28">
        <f>H90</f>
        <v>1630.4</v>
      </c>
      <c r="I91" s="32"/>
      <c r="J91" s="32"/>
      <c r="K91" s="32"/>
      <c r="L91" s="32"/>
      <c r="M91" s="32"/>
      <c r="N91" s="32"/>
    </row>
    <row r="92" spans="1:14" x14ac:dyDescent="0.25">
      <c r="A92" s="38" t="s">
        <v>258</v>
      </c>
      <c r="B92" s="38" t="s">
        <v>259</v>
      </c>
      <c r="C92" s="38" t="s">
        <v>108</v>
      </c>
      <c r="D92" s="38" t="s">
        <v>222</v>
      </c>
      <c r="E92" s="18" t="s">
        <v>346</v>
      </c>
      <c r="F92" s="18" t="s">
        <v>342</v>
      </c>
      <c r="G92" s="29">
        <v>295985.7</v>
      </c>
      <c r="H92" s="29">
        <v>398442.2</v>
      </c>
      <c r="I92" s="32"/>
      <c r="J92" s="32"/>
      <c r="K92" s="32"/>
      <c r="L92" s="32"/>
      <c r="M92" s="32"/>
      <c r="N92" s="32"/>
    </row>
    <row r="93" spans="1:14" x14ac:dyDescent="0.25">
      <c r="A93" s="38"/>
      <c r="B93" s="38"/>
      <c r="C93" s="38"/>
      <c r="D93" s="38"/>
      <c r="E93" s="18" t="s">
        <v>343</v>
      </c>
      <c r="F93" s="18" t="s">
        <v>342</v>
      </c>
      <c r="G93" s="29">
        <v>7346.6</v>
      </c>
      <c r="H93" s="29">
        <v>7682.8</v>
      </c>
      <c r="I93" s="32"/>
      <c r="J93" s="32"/>
      <c r="K93" s="32"/>
      <c r="L93" s="32"/>
      <c r="M93" s="32"/>
      <c r="N93" s="32"/>
    </row>
    <row r="94" spans="1:14" x14ac:dyDescent="0.25">
      <c r="A94" s="38"/>
      <c r="B94" s="38"/>
      <c r="C94" s="38"/>
      <c r="D94" s="38"/>
      <c r="E94" s="18" t="s">
        <v>344</v>
      </c>
      <c r="F94" s="18" t="s">
        <v>342</v>
      </c>
      <c r="G94" s="29">
        <v>8135.8</v>
      </c>
      <c r="H94" s="29">
        <v>7184.3</v>
      </c>
      <c r="I94" s="32"/>
      <c r="J94" s="32"/>
      <c r="K94" s="32"/>
      <c r="L94" s="32"/>
      <c r="M94" s="32"/>
      <c r="N94" s="32"/>
    </row>
    <row r="95" spans="1:14" x14ac:dyDescent="0.25">
      <c r="A95" s="34" t="s">
        <v>260</v>
      </c>
      <c r="B95" s="34"/>
      <c r="C95" s="34"/>
      <c r="D95" s="34"/>
      <c r="E95" s="34"/>
      <c r="F95" s="34"/>
      <c r="G95" s="28">
        <f>G94+G93+G92</f>
        <v>311468.10000000003</v>
      </c>
      <c r="H95" s="28">
        <f>H94+H93+H92</f>
        <v>413309.3</v>
      </c>
      <c r="I95" s="32"/>
      <c r="J95" s="32"/>
      <c r="K95" s="32"/>
      <c r="L95" s="32"/>
      <c r="M95" s="32"/>
      <c r="N95" s="32"/>
    </row>
    <row r="96" spans="1:14" x14ac:dyDescent="0.25">
      <c r="A96" s="18" t="s">
        <v>258</v>
      </c>
      <c r="B96" s="18" t="s">
        <v>259</v>
      </c>
      <c r="C96" s="18" t="s">
        <v>184</v>
      </c>
      <c r="D96" s="18" t="s">
        <v>223</v>
      </c>
      <c r="E96" s="18" t="s">
        <v>345</v>
      </c>
      <c r="F96" s="18" t="s">
        <v>347</v>
      </c>
      <c r="G96" s="29">
        <v>36231.199999999997</v>
      </c>
      <c r="H96" s="29">
        <v>72462.399999999994</v>
      </c>
      <c r="I96" s="32"/>
      <c r="J96" s="32"/>
      <c r="K96" s="32"/>
      <c r="L96" s="32"/>
      <c r="M96" s="32"/>
      <c r="N96" s="32"/>
    </row>
    <row r="97" spans="1:14" x14ac:dyDescent="0.25">
      <c r="A97" s="34" t="s">
        <v>260</v>
      </c>
      <c r="B97" s="34"/>
      <c r="C97" s="34"/>
      <c r="D97" s="34"/>
      <c r="E97" s="34"/>
      <c r="F97" s="34"/>
      <c r="G97" s="28">
        <f>G96</f>
        <v>36231.199999999997</v>
      </c>
      <c r="H97" s="28">
        <f>H96</f>
        <v>72462.399999999994</v>
      </c>
      <c r="I97" s="32"/>
      <c r="J97" s="32"/>
      <c r="K97" s="32"/>
      <c r="L97" s="32"/>
      <c r="M97" s="32"/>
      <c r="N97" s="32"/>
    </row>
    <row r="98" spans="1:14" x14ac:dyDescent="0.25">
      <c r="A98" s="18" t="s">
        <v>258</v>
      </c>
      <c r="B98" s="18" t="s">
        <v>259</v>
      </c>
      <c r="C98" s="18" t="s">
        <v>186</v>
      </c>
      <c r="D98" s="18" t="s">
        <v>224</v>
      </c>
      <c r="E98" s="19" t="s">
        <v>348</v>
      </c>
      <c r="F98" s="18" t="s">
        <v>349</v>
      </c>
      <c r="G98" s="29">
        <v>15033.6</v>
      </c>
      <c r="H98" s="29">
        <v>15452.6</v>
      </c>
      <c r="I98" s="32"/>
      <c r="J98" s="32"/>
      <c r="K98" s="32"/>
      <c r="L98" s="32"/>
      <c r="M98" s="32"/>
      <c r="N98" s="32"/>
    </row>
    <row r="99" spans="1:14" x14ac:dyDescent="0.25">
      <c r="A99" s="34" t="s">
        <v>260</v>
      </c>
      <c r="B99" s="34"/>
      <c r="C99" s="34"/>
      <c r="D99" s="34"/>
      <c r="E99" s="34"/>
      <c r="F99" s="34"/>
      <c r="G99" s="28">
        <f>G98</f>
        <v>15033.6</v>
      </c>
      <c r="H99" s="28">
        <f>H98</f>
        <v>15452.6</v>
      </c>
      <c r="I99" s="32"/>
      <c r="J99" s="32"/>
      <c r="K99" s="32"/>
      <c r="L99" s="32"/>
      <c r="M99" s="32"/>
      <c r="N99" s="32"/>
    </row>
    <row r="100" spans="1:14" x14ac:dyDescent="0.25">
      <c r="A100" s="36" t="s">
        <v>258</v>
      </c>
      <c r="B100" s="36" t="s">
        <v>258</v>
      </c>
      <c r="C100" s="36" t="s">
        <v>119</v>
      </c>
      <c r="D100" s="36" t="s">
        <v>225</v>
      </c>
      <c r="E100" s="18" t="s">
        <v>350</v>
      </c>
      <c r="F100" s="18" t="s">
        <v>351</v>
      </c>
      <c r="G100" s="29">
        <v>44644.5</v>
      </c>
      <c r="H100" s="29">
        <v>35486.699999999997</v>
      </c>
      <c r="I100" s="32"/>
      <c r="J100" s="32"/>
      <c r="K100" s="32"/>
      <c r="L100" s="32"/>
      <c r="M100" s="32"/>
      <c r="N100" s="32"/>
    </row>
    <row r="101" spans="1:14" x14ac:dyDescent="0.25">
      <c r="A101" s="37"/>
      <c r="B101" s="37"/>
      <c r="C101" s="37"/>
      <c r="D101" s="37"/>
      <c r="E101" s="18" t="s">
        <v>407</v>
      </c>
      <c r="F101" s="18" t="s">
        <v>351</v>
      </c>
      <c r="G101" s="29">
        <v>1344.47</v>
      </c>
      <c r="H101" s="29">
        <v>11166.34</v>
      </c>
      <c r="I101" s="32"/>
      <c r="J101" s="32"/>
      <c r="K101" s="32"/>
      <c r="L101" s="32"/>
      <c r="M101" s="32"/>
      <c r="N101" s="32"/>
    </row>
    <row r="102" spans="1:14" x14ac:dyDescent="0.25">
      <c r="A102" s="34" t="s">
        <v>260</v>
      </c>
      <c r="B102" s="34"/>
      <c r="C102" s="34"/>
      <c r="D102" s="34"/>
      <c r="E102" s="34"/>
      <c r="F102" s="34"/>
      <c r="G102" s="28">
        <f>G100+G101</f>
        <v>45988.97</v>
      </c>
      <c r="H102" s="28">
        <f>H100+H101</f>
        <v>46653.039999999994</v>
      </c>
      <c r="I102" s="32"/>
      <c r="J102" s="32"/>
      <c r="K102" s="32"/>
      <c r="L102" s="32"/>
      <c r="M102" s="32"/>
      <c r="N102" s="32"/>
    </row>
    <row r="103" spans="1:14" x14ac:dyDescent="0.25">
      <c r="A103" s="18" t="s">
        <v>258</v>
      </c>
      <c r="B103" s="18" t="s">
        <v>258</v>
      </c>
      <c r="C103" s="18" t="s">
        <v>120</v>
      </c>
      <c r="D103" s="18" t="s">
        <v>226</v>
      </c>
      <c r="E103" s="18" t="s">
        <v>352</v>
      </c>
      <c r="F103" s="18" t="s">
        <v>353</v>
      </c>
      <c r="G103" s="29">
        <v>8348.2999999999993</v>
      </c>
      <c r="H103" s="29">
        <v>6261.2</v>
      </c>
      <c r="I103" s="32"/>
      <c r="J103" s="32"/>
      <c r="K103" s="32"/>
      <c r="L103" s="32"/>
      <c r="M103" s="32"/>
      <c r="N103" s="32"/>
    </row>
    <row r="104" spans="1:14" x14ac:dyDescent="0.25">
      <c r="A104" s="34" t="s">
        <v>260</v>
      </c>
      <c r="B104" s="34"/>
      <c r="C104" s="34"/>
      <c r="D104" s="34"/>
      <c r="E104" s="34"/>
      <c r="F104" s="34"/>
      <c r="G104" s="28">
        <f>G103</f>
        <v>8348.2999999999993</v>
      </c>
      <c r="H104" s="28">
        <f>H103</f>
        <v>6261.2</v>
      </c>
      <c r="I104" s="32"/>
      <c r="J104" s="32"/>
      <c r="K104" s="32"/>
      <c r="L104" s="32"/>
      <c r="M104" s="32"/>
      <c r="N104" s="32"/>
    </row>
    <row r="105" spans="1:14" x14ac:dyDescent="0.25">
      <c r="A105" s="18" t="s">
        <v>258</v>
      </c>
      <c r="B105" s="18" t="s">
        <v>259</v>
      </c>
      <c r="C105" s="18" t="s">
        <v>122</v>
      </c>
      <c r="D105" s="18" t="s">
        <v>227</v>
      </c>
      <c r="E105" s="18" t="s">
        <v>354</v>
      </c>
      <c r="F105" s="18" t="s">
        <v>338</v>
      </c>
      <c r="G105" s="29">
        <v>14531.8</v>
      </c>
      <c r="H105" s="29">
        <v>9990.6</v>
      </c>
      <c r="I105" s="32"/>
      <c r="J105" s="32"/>
      <c r="K105" s="32"/>
      <c r="L105" s="32"/>
      <c r="M105" s="32"/>
      <c r="N105" s="32"/>
    </row>
    <row r="106" spans="1:14" x14ac:dyDescent="0.25">
      <c r="A106" s="34" t="s">
        <v>260</v>
      </c>
      <c r="B106" s="34"/>
      <c r="C106" s="34"/>
      <c r="D106" s="34"/>
      <c r="E106" s="34"/>
      <c r="F106" s="34"/>
      <c r="G106" s="28">
        <f>G105</f>
        <v>14531.8</v>
      </c>
      <c r="H106" s="28">
        <f>H105</f>
        <v>9990.6</v>
      </c>
      <c r="I106" s="32"/>
      <c r="J106" s="32"/>
      <c r="K106" s="32"/>
      <c r="L106" s="32"/>
      <c r="M106" s="32"/>
      <c r="N106" s="32"/>
    </row>
    <row r="107" spans="1:14" ht="22.5" x14ac:dyDescent="0.25">
      <c r="A107" s="18" t="s">
        <v>298</v>
      </c>
      <c r="B107" s="18" t="s">
        <v>258</v>
      </c>
      <c r="C107" s="18" t="s">
        <v>124</v>
      </c>
      <c r="D107" s="18" t="s">
        <v>228</v>
      </c>
      <c r="E107" s="18" t="s">
        <v>355</v>
      </c>
      <c r="F107" s="18" t="s">
        <v>338</v>
      </c>
      <c r="G107" s="29">
        <v>805.3</v>
      </c>
      <c r="H107" s="29">
        <v>2101.1</v>
      </c>
      <c r="I107" s="32"/>
      <c r="J107" s="32"/>
      <c r="K107" s="32"/>
      <c r="L107" s="32"/>
      <c r="M107" s="32"/>
      <c r="N107" s="32"/>
    </row>
    <row r="108" spans="1:14" x14ac:dyDescent="0.25">
      <c r="A108" s="34" t="s">
        <v>260</v>
      </c>
      <c r="B108" s="34"/>
      <c r="C108" s="34"/>
      <c r="D108" s="34"/>
      <c r="E108" s="34"/>
      <c r="F108" s="34"/>
      <c r="G108" s="28">
        <f>G107</f>
        <v>805.3</v>
      </c>
      <c r="H108" s="28">
        <f>H107</f>
        <v>2101.1</v>
      </c>
      <c r="I108" s="32"/>
      <c r="J108" s="32"/>
      <c r="K108" s="32"/>
      <c r="L108" s="32"/>
      <c r="M108" s="32"/>
      <c r="N108" s="32"/>
    </row>
    <row r="109" spans="1:14" x14ac:dyDescent="0.25">
      <c r="A109" s="18" t="s">
        <v>258</v>
      </c>
      <c r="B109" s="18" t="s">
        <v>258</v>
      </c>
      <c r="C109" s="18" t="s">
        <v>126</v>
      </c>
      <c r="D109" s="18" t="s">
        <v>229</v>
      </c>
      <c r="E109" s="18" t="s">
        <v>356</v>
      </c>
      <c r="F109" s="18" t="s">
        <v>357</v>
      </c>
      <c r="G109" s="29">
        <v>43266.400000000001</v>
      </c>
      <c r="H109" s="29">
        <v>47118</v>
      </c>
      <c r="I109" s="32"/>
      <c r="J109" s="32"/>
      <c r="K109" s="32"/>
      <c r="L109" s="32"/>
      <c r="M109" s="32"/>
      <c r="N109" s="32"/>
    </row>
    <row r="110" spans="1:14" x14ac:dyDescent="0.25">
      <c r="A110" s="34" t="s">
        <v>260</v>
      </c>
      <c r="B110" s="34"/>
      <c r="C110" s="34"/>
      <c r="D110" s="34"/>
      <c r="E110" s="34"/>
      <c r="F110" s="34"/>
      <c r="G110" s="28">
        <f>G109</f>
        <v>43266.400000000001</v>
      </c>
      <c r="H110" s="28">
        <f>H109</f>
        <v>47118</v>
      </c>
      <c r="I110" s="32"/>
      <c r="J110" s="32"/>
      <c r="K110" s="32"/>
      <c r="L110" s="32"/>
      <c r="M110" s="32"/>
      <c r="N110" s="32"/>
    </row>
    <row r="111" spans="1:14" x14ac:dyDescent="0.25">
      <c r="A111" s="38" t="s">
        <v>258</v>
      </c>
      <c r="B111" s="38" t="s">
        <v>258</v>
      </c>
      <c r="C111" s="38" t="s">
        <v>358</v>
      </c>
      <c r="D111" s="38" t="s">
        <v>230</v>
      </c>
      <c r="E111" s="18" t="s">
        <v>360</v>
      </c>
      <c r="F111" s="18" t="s">
        <v>359</v>
      </c>
      <c r="G111" s="29">
        <v>3153.6</v>
      </c>
      <c r="H111" s="29">
        <v>3153.6</v>
      </c>
      <c r="I111" s="32"/>
      <c r="J111" s="32"/>
      <c r="K111" s="32"/>
      <c r="L111" s="32"/>
      <c r="M111" s="32"/>
      <c r="N111" s="32"/>
    </row>
    <row r="112" spans="1:14" x14ac:dyDescent="0.25">
      <c r="A112" s="38"/>
      <c r="B112" s="38"/>
      <c r="C112" s="38"/>
      <c r="D112" s="38"/>
      <c r="E112" s="18" t="s">
        <v>362</v>
      </c>
      <c r="F112" s="18" t="s">
        <v>361</v>
      </c>
      <c r="G112" s="29">
        <v>492</v>
      </c>
      <c r="H112" s="29">
        <v>258.3</v>
      </c>
      <c r="I112" s="32"/>
      <c r="J112" s="32"/>
      <c r="K112" s="32"/>
      <c r="L112" s="32"/>
      <c r="M112" s="32"/>
      <c r="N112" s="32"/>
    </row>
    <row r="113" spans="1:14" x14ac:dyDescent="0.25">
      <c r="A113" s="34" t="s">
        <v>260</v>
      </c>
      <c r="B113" s="34"/>
      <c r="C113" s="34"/>
      <c r="D113" s="34"/>
      <c r="E113" s="34"/>
      <c r="F113" s="34"/>
      <c r="G113" s="28">
        <f>G112+G111</f>
        <v>3645.6</v>
      </c>
      <c r="H113" s="28">
        <f>H112+H111</f>
        <v>3411.9</v>
      </c>
      <c r="I113" s="32"/>
      <c r="J113" s="32"/>
      <c r="K113" s="32"/>
      <c r="L113" s="32"/>
      <c r="M113" s="32"/>
      <c r="N113" s="32"/>
    </row>
    <row r="114" spans="1:14" x14ac:dyDescent="0.25">
      <c r="A114" s="18" t="s">
        <v>258</v>
      </c>
      <c r="B114" s="18" t="s">
        <v>258</v>
      </c>
      <c r="C114" s="18" t="s">
        <v>131</v>
      </c>
      <c r="D114" s="18" t="s">
        <v>231</v>
      </c>
      <c r="E114" s="18" t="s">
        <v>363</v>
      </c>
      <c r="F114" s="18" t="s">
        <v>364</v>
      </c>
      <c r="G114" s="29">
        <v>140388.79999999999</v>
      </c>
      <c r="H114" s="29">
        <v>200774.2</v>
      </c>
      <c r="I114" s="32"/>
      <c r="J114" s="32"/>
      <c r="K114" s="32"/>
      <c r="L114" s="32"/>
      <c r="M114" s="32"/>
      <c r="N114" s="32"/>
    </row>
    <row r="115" spans="1:14" x14ac:dyDescent="0.25">
      <c r="A115" s="34" t="s">
        <v>260</v>
      </c>
      <c r="B115" s="34"/>
      <c r="C115" s="34"/>
      <c r="D115" s="34"/>
      <c r="E115" s="34"/>
      <c r="F115" s="34"/>
      <c r="G115" s="28">
        <f>G114</f>
        <v>140388.79999999999</v>
      </c>
      <c r="H115" s="28">
        <f>H114</f>
        <v>200774.2</v>
      </c>
      <c r="I115" s="32"/>
      <c r="J115" s="32"/>
      <c r="K115" s="32"/>
      <c r="L115" s="32"/>
      <c r="M115" s="32"/>
      <c r="N115" s="32"/>
    </row>
    <row r="116" spans="1:14" x14ac:dyDescent="0.25">
      <c r="A116" s="18" t="s">
        <v>258</v>
      </c>
      <c r="B116" s="18" t="s">
        <v>258</v>
      </c>
      <c r="C116" s="18" t="s">
        <v>132</v>
      </c>
      <c r="D116" s="18" t="s">
        <v>232</v>
      </c>
      <c r="E116" s="18" t="s">
        <v>363</v>
      </c>
      <c r="F116" s="18" t="s">
        <v>364</v>
      </c>
      <c r="G116" s="29">
        <v>131921.4</v>
      </c>
      <c r="H116" s="29">
        <v>198025.8</v>
      </c>
      <c r="I116" s="32"/>
      <c r="J116" s="32"/>
      <c r="K116" s="32"/>
      <c r="L116" s="32"/>
      <c r="M116" s="32"/>
      <c r="N116" s="32"/>
    </row>
    <row r="117" spans="1:14" x14ac:dyDescent="0.25">
      <c r="A117" s="34" t="s">
        <v>260</v>
      </c>
      <c r="B117" s="34"/>
      <c r="C117" s="34"/>
      <c r="D117" s="34"/>
      <c r="E117" s="34"/>
      <c r="F117" s="34"/>
      <c r="G117" s="28">
        <f>G116</f>
        <v>131921.4</v>
      </c>
      <c r="H117" s="28">
        <f>H116</f>
        <v>198025.8</v>
      </c>
      <c r="I117" s="32"/>
      <c r="J117" s="32"/>
      <c r="K117" s="32"/>
      <c r="L117" s="32"/>
      <c r="M117" s="32"/>
      <c r="N117" s="32"/>
    </row>
    <row r="118" spans="1:14" x14ac:dyDescent="0.25">
      <c r="A118" s="38" t="s">
        <v>258</v>
      </c>
      <c r="B118" s="38" t="s">
        <v>258</v>
      </c>
      <c r="C118" s="38" t="s">
        <v>134</v>
      </c>
      <c r="D118" s="38" t="s">
        <v>233</v>
      </c>
      <c r="E118" s="18" t="s">
        <v>365</v>
      </c>
      <c r="F118" s="18" t="s">
        <v>3</v>
      </c>
      <c r="G118" s="29">
        <v>8901.7999999999993</v>
      </c>
      <c r="H118" s="29">
        <v>4179.5</v>
      </c>
      <c r="I118" s="32"/>
      <c r="J118" s="32"/>
      <c r="K118" s="32"/>
      <c r="L118" s="32"/>
      <c r="M118" s="32"/>
      <c r="N118" s="32"/>
    </row>
    <row r="119" spans="1:14" x14ac:dyDescent="0.25">
      <c r="A119" s="38"/>
      <c r="B119" s="38"/>
      <c r="C119" s="38"/>
      <c r="D119" s="38"/>
      <c r="E119" s="22" t="s">
        <v>366</v>
      </c>
      <c r="F119" s="18" t="s">
        <v>367</v>
      </c>
      <c r="G119" s="29">
        <v>9918.1</v>
      </c>
      <c r="H119" s="29">
        <v>11129.8</v>
      </c>
      <c r="I119" s="32"/>
      <c r="J119" s="32"/>
      <c r="K119" s="32"/>
      <c r="L119" s="32"/>
      <c r="M119" s="32"/>
      <c r="N119" s="32"/>
    </row>
    <row r="120" spans="1:14" x14ac:dyDescent="0.25">
      <c r="A120" s="34" t="s">
        <v>260</v>
      </c>
      <c r="B120" s="34"/>
      <c r="C120" s="34"/>
      <c r="D120" s="34"/>
      <c r="E120" s="34"/>
      <c r="F120" s="34"/>
      <c r="G120" s="28">
        <f>G119+G118</f>
        <v>18819.900000000001</v>
      </c>
      <c r="H120" s="28">
        <f>H119+H118</f>
        <v>15309.3</v>
      </c>
      <c r="I120" s="32"/>
      <c r="J120" s="32"/>
      <c r="K120" s="32"/>
      <c r="L120" s="32"/>
      <c r="M120" s="32"/>
      <c r="N120" s="32"/>
    </row>
    <row r="121" spans="1:14" x14ac:dyDescent="0.25">
      <c r="A121" s="36" t="s">
        <v>258</v>
      </c>
      <c r="B121" s="36" t="s">
        <v>258</v>
      </c>
      <c r="C121" s="36" t="s">
        <v>122</v>
      </c>
      <c r="D121" s="36" t="s">
        <v>234</v>
      </c>
      <c r="E121" s="18" t="s">
        <v>369</v>
      </c>
      <c r="F121" s="18" t="s">
        <v>426</v>
      </c>
      <c r="G121" s="29">
        <v>4954.5</v>
      </c>
      <c r="H121" s="29">
        <v>5573.8</v>
      </c>
      <c r="I121" s="32"/>
      <c r="J121" s="32"/>
      <c r="K121" s="32"/>
      <c r="L121" s="32"/>
      <c r="M121" s="32"/>
      <c r="N121" s="32"/>
    </row>
    <row r="122" spans="1:14" x14ac:dyDescent="0.25">
      <c r="A122" s="37"/>
      <c r="B122" s="37"/>
      <c r="C122" s="37"/>
      <c r="D122" s="37"/>
      <c r="E122" s="18" t="s">
        <v>370</v>
      </c>
      <c r="F122" s="18" t="s">
        <v>371</v>
      </c>
      <c r="G122" s="29">
        <v>2505.1999999999998</v>
      </c>
      <c r="H122" s="29">
        <v>3519.4</v>
      </c>
      <c r="I122" s="32"/>
      <c r="J122" s="32"/>
      <c r="K122" s="32"/>
      <c r="L122" s="32"/>
      <c r="M122" s="32"/>
      <c r="N122" s="32"/>
    </row>
    <row r="123" spans="1:14" x14ac:dyDescent="0.25">
      <c r="A123" s="34" t="s">
        <v>260</v>
      </c>
      <c r="B123" s="34"/>
      <c r="C123" s="34"/>
      <c r="D123" s="34"/>
      <c r="E123" s="34"/>
      <c r="F123" s="34"/>
      <c r="G123" s="28">
        <f>G122+G121</f>
        <v>7459.7</v>
      </c>
      <c r="H123" s="28">
        <f>H122+H121</f>
        <v>9093.2000000000007</v>
      </c>
      <c r="I123" s="32"/>
      <c r="J123" s="32"/>
      <c r="K123" s="32"/>
      <c r="L123" s="32"/>
      <c r="M123" s="32"/>
      <c r="N123" s="32"/>
    </row>
    <row r="124" spans="1:14" x14ac:dyDescent="0.25">
      <c r="A124" s="38" t="s">
        <v>258</v>
      </c>
      <c r="B124" s="38" t="s">
        <v>258</v>
      </c>
      <c r="C124" s="38" t="s">
        <v>372</v>
      </c>
      <c r="D124" s="38" t="s">
        <v>368</v>
      </c>
      <c r="E124" s="18" t="s">
        <v>373</v>
      </c>
      <c r="F124" s="18" t="s">
        <v>371</v>
      </c>
      <c r="G124" s="29">
        <v>2505.2198400000007</v>
      </c>
      <c r="H124" s="29">
        <v>3519.4</v>
      </c>
      <c r="I124" s="32"/>
      <c r="J124" s="32"/>
      <c r="K124" s="32"/>
      <c r="L124" s="32"/>
      <c r="M124" s="32"/>
      <c r="N124" s="32"/>
    </row>
    <row r="125" spans="1:14" x14ac:dyDescent="0.25">
      <c r="A125" s="38"/>
      <c r="B125" s="38"/>
      <c r="C125" s="38"/>
      <c r="D125" s="38"/>
      <c r="E125" s="31" t="s">
        <v>374</v>
      </c>
      <c r="F125" s="31" t="s">
        <v>371</v>
      </c>
      <c r="G125" s="29">
        <v>2807.1359999999991</v>
      </c>
      <c r="H125" s="29">
        <v>3402</v>
      </c>
      <c r="I125" s="32"/>
      <c r="J125" s="32"/>
      <c r="K125" s="32"/>
      <c r="L125" s="32"/>
      <c r="M125" s="32"/>
      <c r="N125" s="32"/>
    </row>
    <row r="126" spans="1:14" x14ac:dyDescent="0.25">
      <c r="A126" s="34" t="s">
        <v>260</v>
      </c>
      <c r="B126" s="34"/>
      <c r="C126" s="34"/>
      <c r="D126" s="34"/>
      <c r="E126" s="34"/>
      <c r="F126" s="34"/>
      <c r="G126" s="28">
        <f>G124+G125</f>
        <v>5312.3558400000002</v>
      </c>
      <c r="H126" s="28">
        <f>H124+H125</f>
        <v>6921.4</v>
      </c>
      <c r="I126" s="32"/>
      <c r="J126" s="32"/>
      <c r="K126" s="32"/>
      <c r="L126" s="32"/>
      <c r="M126" s="32"/>
      <c r="N126" s="32"/>
    </row>
    <row r="127" spans="1:14" x14ac:dyDescent="0.25">
      <c r="A127" s="18" t="s">
        <v>298</v>
      </c>
      <c r="B127" s="18" t="s">
        <v>258</v>
      </c>
      <c r="C127" s="18" t="s">
        <v>145</v>
      </c>
      <c r="D127" s="18" t="s">
        <v>235</v>
      </c>
      <c r="E127" s="18" t="s">
        <v>376</v>
      </c>
      <c r="F127" s="31" t="s">
        <v>375</v>
      </c>
      <c r="G127" s="29">
        <v>22565.7</v>
      </c>
      <c r="H127" s="29">
        <v>12143</v>
      </c>
      <c r="I127" s="32"/>
      <c r="J127" s="32"/>
      <c r="K127" s="32"/>
      <c r="L127" s="32"/>
      <c r="M127" s="32"/>
      <c r="N127" s="32"/>
    </row>
    <row r="128" spans="1:14" x14ac:dyDescent="0.25">
      <c r="A128" s="34" t="s">
        <v>260</v>
      </c>
      <c r="B128" s="34"/>
      <c r="C128" s="34"/>
      <c r="D128" s="34"/>
      <c r="E128" s="34"/>
      <c r="F128" s="34"/>
      <c r="G128" s="28">
        <f>G127</f>
        <v>22565.7</v>
      </c>
      <c r="H128" s="28">
        <f>H127</f>
        <v>12143</v>
      </c>
      <c r="I128" s="32"/>
      <c r="J128" s="32"/>
      <c r="K128" s="32"/>
      <c r="L128" s="32"/>
      <c r="M128" s="32"/>
      <c r="N128" s="32"/>
    </row>
    <row r="129" spans="1:14" x14ac:dyDescent="0.25">
      <c r="A129" s="18" t="s">
        <v>298</v>
      </c>
      <c r="B129" s="18" t="s">
        <v>258</v>
      </c>
      <c r="C129" s="18" t="s">
        <v>146</v>
      </c>
      <c r="D129" s="18" t="s">
        <v>236</v>
      </c>
      <c r="E129" s="18" t="s">
        <v>377</v>
      </c>
      <c r="F129" s="18" t="s">
        <v>378</v>
      </c>
      <c r="G129" s="29">
        <v>3708.6</v>
      </c>
      <c r="H129" s="29">
        <v>3397.4</v>
      </c>
      <c r="I129" s="32"/>
      <c r="J129" s="32"/>
      <c r="K129" s="32"/>
      <c r="L129" s="32"/>
      <c r="M129" s="32"/>
      <c r="N129" s="32"/>
    </row>
    <row r="130" spans="1:14" x14ac:dyDescent="0.25">
      <c r="A130" s="34" t="s">
        <v>260</v>
      </c>
      <c r="B130" s="34"/>
      <c r="C130" s="34"/>
      <c r="D130" s="34"/>
      <c r="E130" s="34"/>
      <c r="F130" s="34"/>
      <c r="G130" s="28">
        <f>G129</f>
        <v>3708.6</v>
      </c>
      <c r="H130" s="28">
        <f>H129</f>
        <v>3397.4</v>
      </c>
      <c r="I130" s="32"/>
      <c r="J130" s="32"/>
      <c r="K130" s="32"/>
      <c r="L130" s="32"/>
      <c r="M130" s="32"/>
      <c r="N130" s="32"/>
    </row>
    <row r="131" spans="1:14" x14ac:dyDescent="0.25">
      <c r="A131" s="18" t="s">
        <v>298</v>
      </c>
      <c r="B131" s="18" t="s">
        <v>258</v>
      </c>
      <c r="C131" s="18" t="s">
        <v>148</v>
      </c>
      <c r="D131" s="18" t="s">
        <v>237</v>
      </c>
      <c r="E131" s="18" t="s">
        <v>379</v>
      </c>
      <c r="F131" s="18" t="s">
        <v>378</v>
      </c>
      <c r="G131" s="29">
        <v>7346.7</v>
      </c>
      <c r="H131" s="29">
        <v>7167.5</v>
      </c>
      <c r="I131" s="32"/>
      <c r="J131" s="32"/>
      <c r="K131" s="32"/>
      <c r="L131" s="32"/>
      <c r="M131" s="32"/>
      <c r="N131" s="32"/>
    </row>
    <row r="132" spans="1:14" x14ac:dyDescent="0.25">
      <c r="A132" s="34" t="s">
        <v>260</v>
      </c>
      <c r="B132" s="34"/>
      <c r="C132" s="34"/>
      <c r="D132" s="34"/>
      <c r="E132" s="34"/>
      <c r="F132" s="34"/>
      <c r="G132" s="28">
        <f>G131</f>
        <v>7346.7</v>
      </c>
      <c r="H132" s="28">
        <f>H131</f>
        <v>7167.5</v>
      </c>
      <c r="I132" s="32"/>
      <c r="J132" s="32"/>
      <c r="K132" s="32"/>
      <c r="L132" s="32"/>
      <c r="M132" s="32"/>
      <c r="N132" s="32"/>
    </row>
    <row r="133" spans="1:14" x14ac:dyDescent="0.25">
      <c r="A133" s="18" t="s">
        <v>298</v>
      </c>
      <c r="B133" s="18" t="s">
        <v>258</v>
      </c>
      <c r="C133" s="18" t="s">
        <v>147</v>
      </c>
      <c r="D133" s="18" t="s">
        <v>238</v>
      </c>
      <c r="E133" s="18" t="s">
        <v>380</v>
      </c>
      <c r="F133" s="18" t="s">
        <v>378</v>
      </c>
      <c r="G133" s="29">
        <v>2091.1999999999998</v>
      </c>
      <c r="H133" s="29">
        <v>542.6</v>
      </c>
      <c r="I133" s="32"/>
      <c r="J133" s="32"/>
      <c r="K133" s="32"/>
      <c r="L133" s="32"/>
      <c r="M133" s="32"/>
      <c r="N133" s="32"/>
    </row>
    <row r="134" spans="1:14" x14ac:dyDescent="0.25">
      <c r="A134" s="34" t="s">
        <v>260</v>
      </c>
      <c r="B134" s="34"/>
      <c r="C134" s="34"/>
      <c r="D134" s="34"/>
      <c r="E134" s="34"/>
      <c r="F134" s="34"/>
      <c r="G134" s="28">
        <f>G133</f>
        <v>2091.1999999999998</v>
      </c>
      <c r="H134" s="28">
        <f>H133</f>
        <v>542.6</v>
      </c>
      <c r="I134" s="32"/>
      <c r="J134" s="32"/>
      <c r="K134" s="32"/>
      <c r="L134" s="32"/>
      <c r="M134" s="32"/>
      <c r="N134" s="32"/>
    </row>
    <row r="135" spans="1:14" x14ac:dyDescent="0.25">
      <c r="A135" s="18" t="s">
        <v>298</v>
      </c>
      <c r="B135" s="18" t="s">
        <v>258</v>
      </c>
      <c r="C135" s="18" t="s">
        <v>381</v>
      </c>
      <c r="D135" s="18" t="s">
        <v>239</v>
      </c>
      <c r="E135" s="18" t="s">
        <v>382</v>
      </c>
      <c r="F135" s="18" t="s">
        <v>378</v>
      </c>
      <c r="G135" s="29">
        <v>7720</v>
      </c>
      <c r="H135" s="29">
        <v>7038.8</v>
      </c>
      <c r="I135" s="32"/>
      <c r="J135" s="32"/>
      <c r="K135" s="32"/>
      <c r="L135" s="32"/>
      <c r="M135" s="32"/>
      <c r="N135" s="32"/>
    </row>
    <row r="136" spans="1:14" x14ac:dyDescent="0.25">
      <c r="A136" s="34" t="s">
        <v>260</v>
      </c>
      <c r="B136" s="34"/>
      <c r="C136" s="34"/>
      <c r="D136" s="34"/>
      <c r="E136" s="34"/>
      <c r="F136" s="34"/>
      <c r="G136" s="28">
        <f>G135</f>
        <v>7720</v>
      </c>
      <c r="H136" s="28">
        <f>H135</f>
        <v>7038.8</v>
      </c>
      <c r="I136" s="32"/>
      <c r="J136" s="32"/>
      <c r="K136" s="32"/>
      <c r="L136" s="32"/>
      <c r="M136" s="32"/>
      <c r="N136" s="32"/>
    </row>
    <row r="137" spans="1:14" x14ac:dyDescent="0.25">
      <c r="A137" s="18" t="s">
        <v>298</v>
      </c>
      <c r="B137" s="18" t="s">
        <v>383</v>
      </c>
      <c r="C137" s="18" t="s">
        <v>384</v>
      </c>
      <c r="D137" s="18" t="s">
        <v>240</v>
      </c>
      <c r="E137" s="18" t="s">
        <v>385</v>
      </c>
      <c r="F137" s="18" t="s">
        <v>386</v>
      </c>
      <c r="G137" s="29">
        <v>51266.2</v>
      </c>
      <c r="H137" s="29">
        <v>39914.400000000001</v>
      </c>
      <c r="I137" s="32"/>
      <c r="J137" s="32"/>
      <c r="K137" s="32"/>
      <c r="L137" s="32"/>
      <c r="M137" s="32"/>
      <c r="N137" s="32"/>
    </row>
    <row r="138" spans="1:14" x14ac:dyDescent="0.25">
      <c r="A138" s="34" t="s">
        <v>260</v>
      </c>
      <c r="B138" s="34"/>
      <c r="C138" s="34"/>
      <c r="D138" s="34"/>
      <c r="E138" s="34"/>
      <c r="F138" s="34"/>
      <c r="G138" s="28">
        <f>G137</f>
        <v>51266.2</v>
      </c>
      <c r="H138" s="28">
        <f>H137</f>
        <v>39914.400000000001</v>
      </c>
      <c r="I138" s="32"/>
      <c r="J138" s="32"/>
      <c r="K138" s="32"/>
      <c r="L138" s="32"/>
      <c r="M138" s="32"/>
      <c r="N138" s="32"/>
    </row>
    <row r="139" spans="1:14" ht="22.5" x14ac:dyDescent="0.25">
      <c r="A139" s="18" t="s">
        <v>298</v>
      </c>
      <c r="B139" s="18" t="s">
        <v>383</v>
      </c>
      <c r="C139" s="18" t="s">
        <v>159</v>
      </c>
      <c r="D139" s="18" t="s">
        <v>241</v>
      </c>
      <c r="E139" s="18" t="s">
        <v>385</v>
      </c>
      <c r="F139" s="18" t="s">
        <v>386</v>
      </c>
      <c r="G139" s="29">
        <v>23065.4</v>
      </c>
      <c r="H139" s="29">
        <v>30167.8</v>
      </c>
      <c r="I139" s="32"/>
      <c r="J139" s="32"/>
      <c r="K139" s="32"/>
      <c r="L139" s="32"/>
      <c r="M139" s="32"/>
      <c r="N139" s="32"/>
    </row>
    <row r="140" spans="1:14" x14ac:dyDescent="0.25">
      <c r="A140" s="34" t="s">
        <v>260</v>
      </c>
      <c r="B140" s="34"/>
      <c r="C140" s="34"/>
      <c r="D140" s="34"/>
      <c r="E140" s="34"/>
      <c r="F140" s="34"/>
      <c r="G140" s="28">
        <f>G139</f>
        <v>23065.4</v>
      </c>
      <c r="H140" s="28">
        <f>H139</f>
        <v>30167.8</v>
      </c>
      <c r="I140" s="32"/>
      <c r="J140" s="32"/>
      <c r="K140" s="32"/>
      <c r="L140" s="32"/>
      <c r="M140" s="32"/>
      <c r="N140" s="32"/>
    </row>
    <row r="141" spans="1:14" x14ac:dyDescent="0.25">
      <c r="A141" s="18" t="s">
        <v>298</v>
      </c>
      <c r="B141" s="18" t="s">
        <v>383</v>
      </c>
      <c r="C141" s="18" t="s">
        <v>163</v>
      </c>
      <c r="D141" s="18" t="s">
        <v>242</v>
      </c>
      <c r="E141" s="18" t="s">
        <v>387</v>
      </c>
      <c r="F141" s="18" t="s">
        <v>19</v>
      </c>
      <c r="G141" s="29">
        <v>7019.8</v>
      </c>
      <c r="H141" s="29">
        <v>7158.2</v>
      </c>
      <c r="I141" s="32"/>
      <c r="J141" s="32"/>
      <c r="K141" s="32"/>
      <c r="L141" s="32"/>
      <c r="M141" s="32"/>
      <c r="N141" s="32"/>
    </row>
    <row r="142" spans="1:14" x14ac:dyDescent="0.25">
      <c r="A142" s="34" t="s">
        <v>260</v>
      </c>
      <c r="B142" s="34"/>
      <c r="C142" s="34"/>
      <c r="D142" s="34"/>
      <c r="E142" s="34"/>
      <c r="F142" s="34"/>
      <c r="G142" s="28">
        <f>G141</f>
        <v>7019.8</v>
      </c>
      <c r="H142" s="28">
        <f>H141</f>
        <v>7158.2</v>
      </c>
      <c r="I142" s="32"/>
      <c r="J142" s="32"/>
      <c r="K142" s="32"/>
      <c r="L142" s="32"/>
      <c r="M142" s="32"/>
      <c r="N142" s="32"/>
    </row>
    <row r="143" spans="1:14" x14ac:dyDescent="0.25">
      <c r="A143" s="18" t="s">
        <v>298</v>
      </c>
      <c r="B143" s="18" t="s">
        <v>383</v>
      </c>
      <c r="C143" s="18" t="s">
        <v>161</v>
      </c>
      <c r="D143" s="18" t="s">
        <v>243</v>
      </c>
      <c r="E143" s="18" t="s">
        <v>388</v>
      </c>
      <c r="F143" s="18" t="s">
        <v>389</v>
      </c>
      <c r="G143" s="29">
        <v>5158.5</v>
      </c>
      <c r="H143" s="29">
        <v>2668.5</v>
      </c>
      <c r="I143" s="32"/>
      <c r="J143" s="32"/>
      <c r="K143" s="32"/>
      <c r="L143" s="32"/>
      <c r="M143" s="32"/>
      <c r="N143" s="32"/>
    </row>
    <row r="144" spans="1:14" x14ac:dyDescent="0.25">
      <c r="A144" s="34" t="s">
        <v>260</v>
      </c>
      <c r="B144" s="34"/>
      <c r="C144" s="34"/>
      <c r="D144" s="34"/>
      <c r="E144" s="34"/>
      <c r="F144" s="34"/>
      <c r="G144" s="28">
        <f>G143</f>
        <v>5158.5</v>
      </c>
      <c r="H144" s="28">
        <f>H143</f>
        <v>2668.5</v>
      </c>
      <c r="I144" s="32"/>
      <c r="J144" s="32"/>
      <c r="K144" s="32"/>
      <c r="L144" s="32"/>
      <c r="M144" s="32"/>
      <c r="N144" s="32"/>
    </row>
    <row r="145" spans="1:14" x14ac:dyDescent="0.25">
      <c r="A145" s="38" t="s">
        <v>298</v>
      </c>
      <c r="B145" s="38" t="s">
        <v>383</v>
      </c>
      <c r="C145" s="38" t="s">
        <v>161</v>
      </c>
      <c r="D145" s="38" t="s">
        <v>244</v>
      </c>
      <c r="E145" s="18" t="s">
        <v>391</v>
      </c>
      <c r="F145" s="18" t="s">
        <v>390</v>
      </c>
      <c r="G145" s="29">
        <v>60162</v>
      </c>
      <c r="H145" s="29">
        <v>58660</v>
      </c>
      <c r="I145" s="32"/>
      <c r="J145" s="32"/>
      <c r="K145" s="32"/>
      <c r="L145" s="32"/>
      <c r="M145" s="32"/>
      <c r="N145" s="32"/>
    </row>
    <row r="146" spans="1:14" x14ac:dyDescent="0.25">
      <c r="A146" s="38"/>
      <c r="B146" s="38"/>
      <c r="C146" s="38"/>
      <c r="D146" s="38"/>
      <c r="E146" s="22" t="s">
        <v>374</v>
      </c>
      <c r="F146" s="18" t="s">
        <v>392</v>
      </c>
      <c r="G146" s="29">
        <v>247</v>
      </c>
      <c r="H146" s="29">
        <v>679</v>
      </c>
      <c r="I146" s="32"/>
      <c r="J146" s="32"/>
      <c r="K146" s="32"/>
      <c r="L146" s="32"/>
      <c r="M146" s="32"/>
      <c r="N146" s="32"/>
    </row>
    <row r="147" spans="1:14" x14ac:dyDescent="0.25">
      <c r="A147" s="34" t="s">
        <v>260</v>
      </c>
      <c r="B147" s="34"/>
      <c r="C147" s="34"/>
      <c r="D147" s="34"/>
      <c r="E147" s="34"/>
      <c r="F147" s="34"/>
      <c r="G147" s="28">
        <f>G146+G145</f>
        <v>60409</v>
      </c>
      <c r="H147" s="28">
        <f>H146+H145</f>
        <v>59339</v>
      </c>
      <c r="I147" s="32"/>
      <c r="J147" s="32"/>
      <c r="K147" s="32"/>
      <c r="L147" s="32"/>
      <c r="M147" s="32"/>
      <c r="N147" s="32"/>
    </row>
    <row r="148" spans="1:14" x14ac:dyDescent="0.25">
      <c r="A148" s="18" t="s">
        <v>298</v>
      </c>
      <c r="B148" s="18" t="s">
        <v>383</v>
      </c>
      <c r="C148" s="18" t="s">
        <v>169</v>
      </c>
      <c r="D148" s="18" t="s">
        <v>245</v>
      </c>
      <c r="E148" s="18" t="s">
        <v>393</v>
      </c>
      <c r="F148" s="18" t="s">
        <v>392</v>
      </c>
      <c r="G148" s="29">
        <v>2865</v>
      </c>
      <c r="H148" s="29">
        <v>3193</v>
      </c>
      <c r="I148" s="32"/>
      <c r="J148" s="32"/>
      <c r="K148" s="32"/>
      <c r="L148" s="32"/>
      <c r="M148" s="32"/>
      <c r="N148" s="32"/>
    </row>
    <row r="149" spans="1:14" x14ac:dyDescent="0.25">
      <c r="A149" s="34" t="s">
        <v>260</v>
      </c>
      <c r="B149" s="34"/>
      <c r="C149" s="34"/>
      <c r="D149" s="34"/>
      <c r="E149" s="34"/>
      <c r="F149" s="34"/>
      <c r="G149" s="28">
        <f>G148</f>
        <v>2865</v>
      </c>
      <c r="H149" s="28">
        <f>H148</f>
        <v>3193</v>
      </c>
      <c r="I149" s="32"/>
      <c r="J149" s="32"/>
      <c r="K149" s="32"/>
      <c r="L149" s="32"/>
      <c r="M149" s="32"/>
      <c r="N149" s="32"/>
    </row>
    <row r="150" spans="1:14" x14ac:dyDescent="0.25">
      <c r="A150" s="18" t="s">
        <v>298</v>
      </c>
      <c r="B150" s="18" t="s">
        <v>383</v>
      </c>
      <c r="C150" s="18" t="s">
        <v>171</v>
      </c>
      <c r="D150" s="18" t="s">
        <v>246</v>
      </c>
      <c r="E150" s="18" t="s">
        <v>394</v>
      </c>
      <c r="F150" s="18" t="s">
        <v>395</v>
      </c>
      <c r="G150" s="29">
        <v>3825</v>
      </c>
      <c r="H150" s="29">
        <v>807</v>
      </c>
      <c r="I150" s="32"/>
      <c r="J150" s="32"/>
      <c r="K150" s="32"/>
      <c r="L150" s="32"/>
      <c r="M150" s="32"/>
      <c r="N150" s="32"/>
    </row>
    <row r="151" spans="1:14" x14ac:dyDescent="0.25">
      <c r="A151" s="34" t="s">
        <v>260</v>
      </c>
      <c r="B151" s="34"/>
      <c r="C151" s="34"/>
      <c r="D151" s="34"/>
      <c r="E151" s="34"/>
      <c r="F151" s="34"/>
      <c r="G151" s="28">
        <f>G150</f>
        <v>3825</v>
      </c>
      <c r="H151" s="28">
        <f>H150</f>
        <v>807</v>
      </c>
      <c r="I151" s="32"/>
      <c r="J151" s="32"/>
      <c r="K151" s="32"/>
      <c r="L151" s="32"/>
      <c r="M151" s="32"/>
      <c r="N151" s="32"/>
    </row>
    <row r="152" spans="1:14" x14ac:dyDescent="0.25">
      <c r="A152" s="18" t="s">
        <v>258</v>
      </c>
      <c r="B152" s="18" t="s">
        <v>396</v>
      </c>
      <c r="C152" s="18" t="s">
        <v>174</v>
      </c>
      <c r="D152" s="18" t="s">
        <v>247</v>
      </c>
      <c r="E152" s="18" t="s">
        <v>397</v>
      </c>
      <c r="F152" s="18" t="s">
        <v>398</v>
      </c>
      <c r="G152" s="29">
        <v>23172</v>
      </c>
      <c r="H152" s="29">
        <v>19021</v>
      </c>
      <c r="I152" s="32"/>
      <c r="J152" s="32"/>
      <c r="K152" s="32"/>
      <c r="L152" s="32"/>
      <c r="M152" s="32"/>
      <c r="N152" s="32"/>
    </row>
    <row r="153" spans="1:14" x14ac:dyDescent="0.25">
      <c r="A153" s="34" t="s">
        <v>260</v>
      </c>
      <c r="B153" s="34"/>
      <c r="C153" s="34"/>
      <c r="D153" s="34"/>
      <c r="E153" s="34"/>
      <c r="F153" s="34"/>
      <c r="G153" s="28">
        <f>G152</f>
        <v>23172</v>
      </c>
      <c r="H153" s="28">
        <f>H152</f>
        <v>19021</v>
      </c>
      <c r="I153" s="32"/>
      <c r="J153" s="32"/>
      <c r="K153" s="32"/>
      <c r="L153" s="32"/>
      <c r="M153" s="32"/>
      <c r="N153" s="32"/>
    </row>
    <row r="154" spans="1:14" x14ac:dyDescent="0.25">
      <c r="A154" s="18" t="s">
        <v>258</v>
      </c>
      <c r="B154" s="18" t="s">
        <v>396</v>
      </c>
      <c r="C154" s="18" t="s">
        <v>399</v>
      </c>
      <c r="D154" s="18" t="s">
        <v>248</v>
      </c>
      <c r="E154" s="18" t="s">
        <v>13</v>
      </c>
      <c r="F154" s="18" t="s">
        <v>400</v>
      </c>
      <c r="G154" s="29">
        <v>8515</v>
      </c>
      <c r="H154" s="29">
        <v>9082</v>
      </c>
      <c r="I154" s="32"/>
      <c r="J154" s="32"/>
      <c r="K154" s="32"/>
      <c r="L154" s="32"/>
      <c r="M154" s="32"/>
      <c r="N154" s="32"/>
    </row>
    <row r="155" spans="1:14" x14ac:dyDescent="0.25">
      <c r="A155" s="34" t="s">
        <v>260</v>
      </c>
      <c r="B155" s="34"/>
      <c r="C155" s="34"/>
      <c r="D155" s="34"/>
      <c r="E155" s="34"/>
      <c r="F155" s="34"/>
      <c r="G155" s="28">
        <f>G154</f>
        <v>8515</v>
      </c>
      <c r="H155" s="28">
        <f>H154</f>
        <v>9082</v>
      </c>
      <c r="I155" s="32"/>
      <c r="J155" s="32"/>
      <c r="K155" s="32"/>
      <c r="L155" s="32"/>
      <c r="M155" s="32"/>
      <c r="N155" s="32"/>
    </row>
    <row r="156" spans="1:14" x14ac:dyDescent="0.25">
      <c r="A156" s="18" t="s">
        <v>258</v>
      </c>
      <c r="B156" s="18" t="s">
        <v>259</v>
      </c>
      <c r="C156" s="18" t="s">
        <v>403</v>
      </c>
      <c r="D156" s="18" t="s">
        <v>249</v>
      </c>
      <c r="E156" s="18" t="s">
        <v>401</v>
      </c>
      <c r="F156" s="18" t="s">
        <v>402</v>
      </c>
      <c r="G156" s="29">
        <v>9835</v>
      </c>
      <c r="H156" s="29">
        <v>20062</v>
      </c>
      <c r="I156" s="32"/>
      <c r="J156" s="32"/>
      <c r="K156" s="32"/>
      <c r="L156" s="32"/>
      <c r="M156" s="32"/>
      <c r="N156" s="32"/>
    </row>
    <row r="157" spans="1:14" x14ac:dyDescent="0.25">
      <c r="A157" s="34" t="s">
        <v>260</v>
      </c>
      <c r="B157" s="34"/>
      <c r="C157" s="34"/>
      <c r="D157" s="34"/>
      <c r="E157" s="34"/>
      <c r="F157" s="34"/>
      <c r="G157" s="28">
        <f>G156</f>
        <v>9835</v>
      </c>
      <c r="H157" s="28">
        <f>H156</f>
        <v>20062</v>
      </c>
      <c r="I157" s="32"/>
      <c r="J157" s="32"/>
      <c r="K157" s="32"/>
      <c r="L157" s="32"/>
      <c r="M157" s="32"/>
      <c r="N157" s="32"/>
    </row>
    <row r="158" spans="1:14" ht="36" customHeight="1" x14ac:dyDescent="0.25">
      <c r="A158" s="35" t="s">
        <v>410</v>
      </c>
      <c r="B158" s="35" t="s">
        <v>411</v>
      </c>
      <c r="C158" s="35" t="s">
        <v>412</v>
      </c>
      <c r="D158" s="35" t="s">
        <v>409</v>
      </c>
      <c r="E158" s="18" t="s">
        <v>413</v>
      </c>
      <c r="F158" s="18" t="s">
        <v>386</v>
      </c>
      <c r="G158" s="29">
        <v>1344.47</v>
      </c>
      <c r="H158" s="29">
        <v>11166.34</v>
      </c>
      <c r="I158" s="32"/>
      <c r="J158" s="32"/>
      <c r="K158" s="32"/>
      <c r="L158" s="32"/>
      <c r="M158" s="32"/>
      <c r="N158" s="32"/>
    </row>
    <row r="159" spans="1:14" x14ac:dyDescent="0.25">
      <c r="A159" s="35"/>
      <c r="B159" s="35"/>
      <c r="C159" s="35"/>
      <c r="D159" s="35"/>
      <c r="E159" s="18" t="s">
        <v>414</v>
      </c>
      <c r="F159" s="18" t="s">
        <v>424</v>
      </c>
      <c r="G159" s="29">
        <v>1344.47</v>
      </c>
      <c r="H159" s="29">
        <v>11166.34</v>
      </c>
      <c r="I159" s="32"/>
      <c r="J159" s="32"/>
      <c r="K159" s="32"/>
      <c r="L159" s="32"/>
      <c r="M159" s="32"/>
      <c r="N159" s="32"/>
    </row>
    <row r="160" spans="1:14" x14ac:dyDescent="0.25">
      <c r="A160" s="35"/>
      <c r="B160" s="35"/>
      <c r="C160" s="35"/>
      <c r="D160" s="35"/>
      <c r="E160" s="18" t="s">
        <v>415</v>
      </c>
      <c r="F160" s="18" t="s">
        <v>425</v>
      </c>
      <c r="G160" s="29">
        <v>1344.47</v>
      </c>
      <c r="H160" s="29">
        <v>11166.34</v>
      </c>
      <c r="I160" s="32"/>
      <c r="J160" s="32"/>
      <c r="K160" s="32"/>
      <c r="L160" s="32"/>
      <c r="M160" s="32"/>
      <c r="N160" s="32"/>
    </row>
    <row r="161" spans="1:14" x14ac:dyDescent="0.25">
      <c r="A161" s="35"/>
      <c r="B161" s="35"/>
      <c r="C161" s="35"/>
      <c r="D161" s="35"/>
      <c r="E161" s="18" t="s">
        <v>416</v>
      </c>
      <c r="F161" s="18" t="s">
        <v>287</v>
      </c>
      <c r="G161" s="29">
        <v>1344.47</v>
      </c>
      <c r="H161" s="29">
        <v>11166.34</v>
      </c>
      <c r="I161" s="32"/>
      <c r="J161" s="32"/>
      <c r="K161" s="32"/>
      <c r="L161" s="32"/>
      <c r="M161" s="32"/>
      <c r="N161" s="32"/>
    </row>
    <row r="162" spans="1:14" x14ac:dyDescent="0.25">
      <c r="A162" s="35"/>
      <c r="B162" s="35"/>
      <c r="C162" s="35"/>
      <c r="D162" s="35"/>
      <c r="E162" s="18" t="s">
        <v>417</v>
      </c>
      <c r="F162" s="18" t="s">
        <v>357</v>
      </c>
      <c r="G162" s="29">
        <v>1344.47</v>
      </c>
      <c r="H162" s="29">
        <v>11166.34</v>
      </c>
      <c r="I162" s="32"/>
      <c r="J162" s="32"/>
      <c r="K162" s="32"/>
      <c r="L162" s="32"/>
      <c r="M162" s="32"/>
      <c r="N162" s="32"/>
    </row>
    <row r="163" spans="1:14" x14ac:dyDescent="0.25">
      <c r="A163" s="35"/>
      <c r="B163" s="35"/>
      <c r="C163" s="35"/>
      <c r="D163" s="35"/>
      <c r="E163" s="18" t="s">
        <v>418</v>
      </c>
      <c r="F163" s="18" t="s">
        <v>364</v>
      </c>
      <c r="G163" s="29">
        <v>1344.47</v>
      </c>
      <c r="H163" s="29">
        <v>11166.34</v>
      </c>
      <c r="I163" s="32"/>
      <c r="J163" s="32"/>
      <c r="K163" s="32"/>
      <c r="L163" s="32"/>
      <c r="M163" s="32"/>
      <c r="N163" s="32"/>
    </row>
    <row r="164" spans="1:14" x14ac:dyDescent="0.25">
      <c r="A164" s="35"/>
      <c r="B164" s="35"/>
      <c r="C164" s="35"/>
      <c r="D164" s="35"/>
      <c r="E164" s="18" t="s">
        <v>419</v>
      </c>
      <c r="F164" s="18" t="s">
        <v>398</v>
      </c>
      <c r="G164" s="29">
        <v>1344.47</v>
      </c>
      <c r="H164" s="29">
        <v>11166.34</v>
      </c>
      <c r="I164" s="32"/>
      <c r="J164" s="32"/>
      <c r="K164" s="32"/>
      <c r="L164" s="32"/>
      <c r="M164" s="32"/>
      <c r="N164" s="32"/>
    </row>
    <row r="165" spans="1:14" x14ac:dyDescent="0.25">
      <c r="A165" s="35"/>
      <c r="B165" s="35"/>
      <c r="C165" s="35"/>
      <c r="D165" s="35"/>
      <c r="E165" s="18" t="s">
        <v>420</v>
      </c>
      <c r="F165" s="18" t="s">
        <v>400</v>
      </c>
      <c r="G165" s="29">
        <v>1344.47</v>
      </c>
      <c r="H165" s="29">
        <v>11166.34</v>
      </c>
      <c r="I165" s="32"/>
      <c r="J165" s="32"/>
      <c r="K165" s="32"/>
      <c r="L165" s="32"/>
      <c r="M165" s="32"/>
      <c r="N165" s="32"/>
    </row>
    <row r="166" spans="1:14" x14ac:dyDescent="0.25">
      <c r="A166" s="35"/>
      <c r="B166" s="35"/>
      <c r="C166" s="35"/>
      <c r="D166" s="35"/>
      <c r="E166" s="18" t="s">
        <v>421</v>
      </c>
      <c r="F166" s="18" t="s">
        <v>426</v>
      </c>
      <c r="G166" s="29">
        <v>1344.47</v>
      </c>
      <c r="H166" s="29">
        <v>11166.34</v>
      </c>
      <c r="I166" s="32"/>
      <c r="J166" s="32"/>
      <c r="K166" s="32"/>
      <c r="L166" s="32"/>
      <c r="M166" s="32"/>
      <c r="N166" s="32"/>
    </row>
    <row r="167" spans="1:14" x14ac:dyDescent="0.25">
      <c r="A167" s="35"/>
      <c r="B167" s="35"/>
      <c r="C167" s="35"/>
      <c r="D167" s="35"/>
      <c r="E167" s="18" t="s">
        <v>422</v>
      </c>
      <c r="F167" s="18" t="s">
        <v>347</v>
      </c>
      <c r="G167" s="29">
        <v>1344.47</v>
      </c>
      <c r="H167" s="29">
        <v>11166.34</v>
      </c>
      <c r="I167" s="32"/>
      <c r="J167" s="32"/>
      <c r="K167" s="32"/>
      <c r="L167" s="32"/>
      <c r="M167" s="32"/>
      <c r="N167" s="32"/>
    </row>
    <row r="168" spans="1:14" x14ac:dyDescent="0.25">
      <c r="A168" s="35"/>
      <c r="B168" s="35"/>
      <c r="C168" s="35"/>
      <c r="D168" s="35"/>
      <c r="E168" s="18" t="s">
        <v>423</v>
      </c>
      <c r="F168" s="18" t="s">
        <v>283</v>
      </c>
      <c r="G168" s="29">
        <v>1344.47</v>
      </c>
      <c r="H168" s="29">
        <v>11166.34</v>
      </c>
      <c r="I168" s="32"/>
      <c r="J168" s="32"/>
      <c r="K168" s="32"/>
      <c r="L168" s="32"/>
      <c r="M168" s="32"/>
      <c r="N168" s="32"/>
    </row>
    <row r="169" spans="1:14" x14ac:dyDescent="0.25">
      <c r="A169" s="34" t="s">
        <v>260</v>
      </c>
      <c r="B169" s="34"/>
      <c r="C169" s="34"/>
      <c r="D169" s="34"/>
      <c r="E169" s="34"/>
      <c r="F169" s="34"/>
      <c r="G169" s="28">
        <f>G168+G167+G166+G165+G164+G163+G162+G161+G160+G159+G158</f>
        <v>14789.169999999998</v>
      </c>
      <c r="H169" s="28">
        <f>H168+H167+H166+H165+H164+H163+H162+H161+H160+H159+H158</f>
        <v>122829.73999999998</v>
      </c>
      <c r="I169" s="1"/>
      <c r="J169" s="32"/>
      <c r="K169" s="32"/>
      <c r="L169" s="32"/>
      <c r="M169" s="32"/>
      <c r="N169" s="32"/>
    </row>
    <row r="170" spans="1:14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</row>
    <row r="171" spans="1:14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</row>
    <row r="172" spans="1:14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</row>
    <row r="173" spans="1:14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</row>
    <row r="174" spans="1:14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</row>
    <row r="175" spans="1:14" x14ac:dyDescent="0.25">
      <c r="G175" s="30"/>
      <c r="H175" s="30"/>
    </row>
    <row r="176" spans="1:14" x14ac:dyDescent="0.25">
      <c r="G176" s="30"/>
      <c r="H176" s="30"/>
    </row>
    <row r="177" spans="7:8" x14ac:dyDescent="0.25">
      <c r="G177" s="30"/>
      <c r="H177" s="30"/>
    </row>
    <row r="178" spans="7:8" x14ac:dyDescent="0.25">
      <c r="G178" s="30"/>
      <c r="H178" s="30"/>
    </row>
    <row r="179" spans="7:8" x14ac:dyDescent="0.25">
      <c r="G179" s="30"/>
      <c r="H179" s="30"/>
    </row>
    <row r="180" spans="7:8" x14ac:dyDescent="0.25">
      <c r="G180" s="30"/>
      <c r="H180" s="30"/>
    </row>
    <row r="181" spans="7:8" x14ac:dyDescent="0.25">
      <c r="G181" s="30"/>
      <c r="H181" s="30"/>
    </row>
    <row r="182" spans="7:8" x14ac:dyDescent="0.25">
      <c r="G182" s="30"/>
      <c r="H182" s="30"/>
    </row>
    <row r="183" spans="7:8" x14ac:dyDescent="0.25">
      <c r="G183" s="30"/>
      <c r="H183" s="30"/>
    </row>
    <row r="184" spans="7:8" x14ac:dyDescent="0.25">
      <c r="G184" s="30"/>
      <c r="H184" s="30"/>
    </row>
    <row r="185" spans="7:8" x14ac:dyDescent="0.25">
      <c r="G185" s="30"/>
      <c r="H185" s="30"/>
    </row>
    <row r="186" spans="7:8" x14ac:dyDescent="0.25">
      <c r="G186" s="30"/>
      <c r="H186" s="30"/>
    </row>
    <row r="187" spans="7:8" x14ac:dyDescent="0.25">
      <c r="G187" s="30"/>
      <c r="H187" s="30"/>
    </row>
    <row r="188" spans="7:8" x14ac:dyDescent="0.25">
      <c r="G188" s="30"/>
      <c r="H188" s="30"/>
    </row>
    <row r="189" spans="7:8" x14ac:dyDescent="0.25">
      <c r="G189" s="30"/>
      <c r="H189" s="30"/>
    </row>
    <row r="190" spans="7:8" x14ac:dyDescent="0.25">
      <c r="G190" s="30"/>
      <c r="H190" s="30"/>
    </row>
    <row r="191" spans="7:8" x14ac:dyDescent="0.25">
      <c r="G191" s="30"/>
      <c r="H191" s="30"/>
    </row>
    <row r="192" spans="7:8" x14ac:dyDescent="0.25">
      <c r="G192" s="30"/>
      <c r="H192" s="30"/>
    </row>
    <row r="193" spans="7:8" x14ac:dyDescent="0.25">
      <c r="G193" s="30"/>
      <c r="H193" s="30"/>
    </row>
    <row r="194" spans="7:8" x14ac:dyDescent="0.25">
      <c r="G194" s="30"/>
      <c r="H194" s="30"/>
    </row>
    <row r="195" spans="7:8" x14ac:dyDescent="0.25">
      <c r="G195" s="30"/>
      <c r="H195" s="30"/>
    </row>
    <row r="196" spans="7:8" x14ac:dyDescent="0.25">
      <c r="G196" s="30"/>
      <c r="H196" s="30"/>
    </row>
  </sheetData>
  <mergeCells count="172">
    <mergeCell ref="G1:H1"/>
    <mergeCell ref="A1:A3"/>
    <mergeCell ref="B1:B3"/>
    <mergeCell ref="C1:C3"/>
    <mergeCell ref="D1:D3"/>
    <mergeCell ref="A10:F10"/>
    <mergeCell ref="A8:F8"/>
    <mergeCell ref="A4:A5"/>
    <mergeCell ref="B4:B5"/>
    <mergeCell ref="C4:C5"/>
    <mergeCell ref="D4:D5"/>
    <mergeCell ref="A6:F6"/>
    <mergeCell ref="E1:E3"/>
    <mergeCell ref="F1:F3"/>
    <mergeCell ref="A23:F23"/>
    <mergeCell ref="A18:F18"/>
    <mergeCell ref="A20:F20"/>
    <mergeCell ref="A21:A22"/>
    <mergeCell ref="B21:B22"/>
    <mergeCell ref="C21:C22"/>
    <mergeCell ref="D21:D22"/>
    <mergeCell ref="A12:F12"/>
    <mergeCell ref="A14:F14"/>
    <mergeCell ref="A16:F16"/>
    <mergeCell ref="A35:F35"/>
    <mergeCell ref="A37:F37"/>
    <mergeCell ref="A32:F32"/>
    <mergeCell ref="A33:A34"/>
    <mergeCell ref="B33:B34"/>
    <mergeCell ref="C33:C34"/>
    <mergeCell ref="D33:D34"/>
    <mergeCell ref="A29:A31"/>
    <mergeCell ref="B29:B31"/>
    <mergeCell ref="C29:C31"/>
    <mergeCell ref="D29:D31"/>
    <mergeCell ref="E30:E31"/>
    <mergeCell ref="F30:F31"/>
    <mergeCell ref="A47:F47"/>
    <mergeCell ref="A50:F50"/>
    <mergeCell ref="A43:A44"/>
    <mergeCell ref="B43:B44"/>
    <mergeCell ref="A45:F45"/>
    <mergeCell ref="C43:C44"/>
    <mergeCell ref="D43:D44"/>
    <mergeCell ref="A39:F39"/>
    <mergeCell ref="A42:F42"/>
    <mergeCell ref="A40:A41"/>
    <mergeCell ref="B40:B41"/>
    <mergeCell ref="C40:C41"/>
    <mergeCell ref="D40:D41"/>
    <mergeCell ref="A51:A53"/>
    <mergeCell ref="B51:B53"/>
    <mergeCell ref="C51:C53"/>
    <mergeCell ref="D51:D53"/>
    <mergeCell ref="A54:F54"/>
    <mergeCell ref="D48:D49"/>
    <mergeCell ref="C48:C49"/>
    <mergeCell ref="B48:B49"/>
    <mergeCell ref="A48:A49"/>
    <mergeCell ref="A58:F58"/>
    <mergeCell ref="A55:A57"/>
    <mergeCell ref="A61:F61"/>
    <mergeCell ref="A59:A60"/>
    <mergeCell ref="B59:B60"/>
    <mergeCell ref="C59:C60"/>
    <mergeCell ref="D59:D60"/>
    <mergeCell ref="B55:B57"/>
    <mergeCell ref="C55:C57"/>
    <mergeCell ref="D55:D57"/>
    <mergeCell ref="A67:F67"/>
    <mergeCell ref="A64:A66"/>
    <mergeCell ref="B64:B66"/>
    <mergeCell ref="C64:C66"/>
    <mergeCell ref="D64:D66"/>
    <mergeCell ref="A69:F69"/>
    <mergeCell ref="A63:F63"/>
    <mergeCell ref="A84:F84"/>
    <mergeCell ref="A82:A83"/>
    <mergeCell ref="B82:B83"/>
    <mergeCell ref="C82:C83"/>
    <mergeCell ref="D82:D83"/>
    <mergeCell ref="A76:F76"/>
    <mergeCell ref="C73:C75"/>
    <mergeCell ref="B73:B75"/>
    <mergeCell ref="A73:A75"/>
    <mergeCell ref="D73:D75"/>
    <mergeCell ref="A72:F72"/>
    <mergeCell ref="C70:C71"/>
    <mergeCell ref="D70:D71"/>
    <mergeCell ref="A70:A71"/>
    <mergeCell ref="B70:B71"/>
    <mergeCell ref="A91:F91"/>
    <mergeCell ref="A89:F89"/>
    <mergeCell ref="A87:F87"/>
    <mergeCell ref="A85:A86"/>
    <mergeCell ref="B85:B86"/>
    <mergeCell ref="C85:C86"/>
    <mergeCell ref="D85:D86"/>
    <mergeCell ref="A78:F78"/>
    <mergeCell ref="A81:F81"/>
    <mergeCell ref="A79:A80"/>
    <mergeCell ref="B79:B80"/>
    <mergeCell ref="C79:C80"/>
    <mergeCell ref="D79:D80"/>
    <mergeCell ref="A97:F97"/>
    <mergeCell ref="A99:F99"/>
    <mergeCell ref="A102:F102"/>
    <mergeCell ref="B100:B101"/>
    <mergeCell ref="C100:C101"/>
    <mergeCell ref="D100:D101"/>
    <mergeCell ref="A95:F95"/>
    <mergeCell ref="B92:B94"/>
    <mergeCell ref="A92:A94"/>
    <mergeCell ref="C92:C94"/>
    <mergeCell ref="D92:D94"/>
    <mergeCell ref="A115:F115"/>
    <mergeCell ref="A117:F117"/>
    <mergeCell ref="A110:F110"/>
    <mergeCell ref="A113:F113"/>
    <mergeCell ref="A111:A112"/>
    <mergeCell ref="B111:B112"/>
    <mergeCell ref="C111:C112"/>
    <mergeCell ref="D111:D112"/>
    <mergeCell ref="A104:F104"/>
    <mergeCell ref="A106:F106"/>
    <mergeCell ref="A108:F108"/>
    <mergeCell ref="A121:A122"/>
    <mergeCell ref="B121:B122"/>
    <mergeCell ref="A123:F123"/>
    <mergeCell ref="C121:C122"/>
    <mergeCell ref="D121:D122"/>
    <mergeCell ref="A120:F120"/>
    <mergeCell ref="A118:A119"/>
    <mergeCell ref="B118:B119"/>
    <mergeCell ref="C118:C119"/>
    <mergeCell ref="D118:D119"/>
    <mergeCell ref="A144:F144"/>
    <mergeCell ref="A134:F134"/>
    <mergeCell ref="A136:F136"/>
    <mergeCell ref="A138:F138"/>
    <mergeCell ref="A128:F128"/>
    <mergeCell ref="A130:F130"/>
    <mergeCell ref="A132:F132"/>
    <mergeCell ref="A124:A125"/>
    <mergeCell ref="B124:B125"/>
    <mergeCell ref="A126:F126"/>
    <mergeCell ref="C124:C125"/>
    <mergeCell ref="D124:D125"/>
    <mergeCell ref="A169:F169"/>
    <mergeCell ref="A158:A168"/>
    <mergeCell ref="B158:B168"/>
    <mergeCell ref="A157:F157"/>
    <mergeCell ref="A25:F25"/>
    <mergeCell ref="A28:F28"/>
    <mergeCell ref="A26:A27"/>
    <mergeCell ref="B26:B27"/>
    <mergeCell ref="C26:C27"/>
    <mergeCell ref="D26:D27"/>
    <mergeCell ref="A100:A101"/>
    <mergeCell ref="A151:F151"/>
    <mergeCell ref="A153:F153"/>
    <mergeCell ref="A155:F155"/>
    <mergeCell ref="C158:C168"/>
    <mergeCell ref="D158:D168"/>
    <mergeCell ref="A147:F147"/>
    <mergeCell ref="A145:A146"/>
    <mergeCell ref="B145:B146"/>
    <mergeCell ref="C145:C146"/>
    <mergeCell ref="D145:D146"/>
    <mergeCell ref="A149:F149"/>
    <mergeCell ref="A140:F140"/>
    <mergeCell ref="A142:F142"/>
  </mergeCells>
  <pageMargins left="0.7" right="0.7" top="0.75" bottom="0.75" header="0.3" footer="0.3"/>
  <pageSetup paperSize="5" scale="76" fitToHeight="0" orientation="landscape" r:id="rId1"/>
  <rowBreaks count="2" manualBreakCount="2">
    <brk id="122" max="7" man="1"/>
    <brk id="15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TRAMOS</vt:lpstr>
      <vt:lpstr>LINEA BASE</vt:lpstr>
      <vt:lpstr>'LINEA BASE'!Área_de_impresión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Stefanny Montero</dc:creator>
  <cp:lastModifiedBy>Juan Camilo</cp:lastModifiedBy>
  <cp:lastPrinted>2018-11-14T21:36:39Z</cp:lastPrinted>
  <dcterms:created xsi:type="dcterms:W3CDTF">2018-10-05T14:35:36Z</dcterms:created>
  <dcterms:modified xsi:type="dcterms:W3CDTF">2018-11-21T07:36:49Z</dcterms:modified>
</cp:coreProperties>
</file>